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"/>
    </mc:Choice>
  </mc:AlternateContent>
  <xr:revisionPtr revIDLastSave="0" documentId="8_{26D4A0B1-D9E1-48D9-B12A-8DE0381F9511}" xr6:coauthVersionLast="47" xr6:coauthVersionMax="47" xr10:uidLastSave="{00000000-0000-0000-0000-000000000000}"/>
  <bookViews>
    <workbookView xWindow="-120" yWindow="-120" windowWidth="29040" windowHeight="15720" xr2:uid="{F53BFE70-C47D-4DBF-956C-26390D105CA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W14" i="1" s="1"/>
  <c r="S14" i="1"/>
  <c r="Q14" i="1"/>
  <c r="P14" i="1"/>
  <c r="O14" i="1"/>
  <c r="L14" i="1"/>
  <c r="M14" i="1" s="1"/>
  <c r="J14" i="1"/>
  <c r="B14" i="1"/>
  <c r="V13" i="1"/>
  <c r="W13" i="1" s="1"/>
  <c r="S13" i="1"/>
  <c r="Q13" i="1"/>
  <c r="P13" i="1"/>
  <c r="O13" i="1"/>
  <c r="L13" i="1"/>
  <c r="M13" i="1" s="1"/>
  <c r="J13" i="1"/>
  <c r="B13" i="1"/>
  <c r="V12" i="1"/>
  <c r="W12" i="1" s="1"/>
  <c r="S12" i="1"/>
  <c r="Q12" i="1"/>
  <c r="U12" i="1" s="1"/>
  <c r="P12" i="1"/>
  <c r="O12" i="1"/>
  <c r="L12" i="1"/>
  <c r="J12" i="1"/>
  <c r="B12" i="1"/>
  <c r="V11" i="1"/>
  <c r="W11" i="1" s="1"/>
  <c r="S11" i="1"/>
  <c r="Q11" i="1"/>
  <c r="P11" i="1"/>
  <c r="O11" i="1"/>
  <c r="L11" i="1"/>
  <c r="J11" i="1"/>
  <c r="B11" i="1"/>
  <c r="V10" i="1"/>
  <c r="W10" i="1" s="1"/>
  <c r="S10" i="1"/>
  <c r="Q10" i="1"/>
  <c r="P10" i="1"/>
  <c r="O10" i="1"/>
  <c r="L10" i="1"/>
  <c r="J10" i="1"/>
  <c r="B10" i="1"/>
  <c r="V9" i="1"/>
  <c r="W9" i="1" s="1"/>
  <c r="S9" i="1"/>
  <c r="Q9" i="1"/>
  <c r="P9" i="1"/>
  <c r="O9" i="1"/>
  <c r="L9" i="1"/>
  <c r="J9" i="1"/>
  <c r="B9" i="1"/>
  <c r="V8" i="1"/>
  <c r="W8" i="1" s="1"/>
  <c r="S8" i="1"/>
  <c r="Q8" i="1"/>
  <c r="U8" i="1" s="1"/>
  <c r="P8" i="1"/>
  <c r="O8" i="1"/>
  <c r="L8" i="1"/>
  <c r="J8" i="1"/>
  <c r="B8" i="1"/>
  <c r="V7" i="1"/>
  <c r="W7" i="1" s="1"/>
  <c r="S7" i="1"/>
  <c r="Q7" i="1"/>
  <c r="P7" i="1"/>
  <c r="O7" i="1"/>
  <c r="L7" i="1"/>
  <c r="J7" i="1"/>
  <c r="B7" i="1"/>
  <c r="V6" i="1"/>
  <c r="W6" i="1" s="1"/>
  <c r="S6" i="1"/>
  <c r="Q6" i="1"/>
  <c r="U6" i="1" s="1"/>
  <c r="P6" i="1"/>
  <c r="O6" i="1"/>
  <c r="L6" i="1"/>
  <c r="J6" i="1"/>
  <c r="B6" i="1"/>
  <c r="V5" i="1"/>
  <c r="W5" i="1" s="1"/>
  <c r="S5" i="1"/>
  <c r="Q5" i="1"/>
  <c r="P5" i="1"/>
  <c r="O5" i="1"/>
  <c r="L5" i="1"/>
  <c r="J5" i="1"/>
  <c r="B5" i="1"/>
  <c r="V4" i="1"/>
  <c r="W4" i="1" s="1"/>
  <c r="S4" i="1"/>
  <c r="Q4" i="1"/>
  <c r="P4" i="1"/>
  <c r="O4" i="1"/>
  <c r="L4" i="1"/>
  <c r="J4" i="1"/>
  <c r="B4" i="1"/>
  <c r="V3" i="1"/>
  <c r="W3" i="1" s="1"/>
  <c r="S3" i="1"/>
  <c r="Q3" i="1"/>
  <c r="P3" i="1"/>
  <c r="O3" i="1"/>
  <c r="L3" i="1"/>
  <c r="J3" i="1"/>
  <c r="B3" i="1"/>
  <c r="V2" i="1"/>
  <c r="W2" i="1" s="1"/>
  <c r="S2" i="1"/>
  <c r="Q2" i="1"/>
  <c r="P2" i="1"/>
  <c r="O2" i="1"/>
  <c r="L2" i="1"/>
  <c r="M2" i="1" s="1"/>
  <c r="J2" i="1"/>
  <c r="B2" i="1"/>
  <c r="M3" i="1" l="1"/>
  <c r="M6" i="1"/>
  <c r="U13" i="1"/>
  <c r="U4" i="1"/>
  <c r="U7" i="1"/>
  <c r="U10" i="1"/>
  <c r="U3" i="1"/>
  <c r="M5" i="1"/>
  <c r="M8" i="1"/>
  <c r="U2" i="1"/>
  <c r="U9" i="1"/>
  <c r="M7" i="1"/>
  <c r="M10" i="1"/>
  <c r="U11" i="1"/>
  <c r="M11" i="1"/>
  <c r="M9" i="1"/>
  <c r="U14" i="1"/>
  <c r="M12" i="1"/>
  <c r="M4" i="1"/>
  <c r="U5" i="1"/>
</calcChain>
</file>

<file path=xl/sharedStrings.xml><?xml version="1.0" encoding="utf-8"?>
<sst xmlns="http://schemas.openxmlformats.org/spreadsheetml/2006/main" count="115" uniqueCount="31">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</sst>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A2" t="str">
            <v>SAMCO ACTIVE MOMENTUM FUND</v>
          </cell>
          <cell r="G2" t="str">
            <v>TREP/080126</v>
          </cell>
          <cell r="L2">
            <v>46030</v>
          </cell>
          <cell r="N2">
            <v>46029</v>
          </cell>
          <cell r="O2">
            <v>46029</v>
          </cell>
          <cell r="P2">
            <v>3545000</v>
          </cell>
          <cell r="Q2">
            <v>99.985015939999997</v>
          </cell>
          <cell r="AJ2">
            <v>5.47</v>
          </cell>
        </row>
        <row r="3">
          <cell r="A3" t="str">
            <v>SAMCO ARBITRAGE FUND</v>
          </cell>
          <cell r="G3" t="str">
            <v>TREP/080126</v>
          </cell>
          <cell r="L3">
            <v>46030</v>
          </cell>
          <cell r="N3">
            <v>46029</v>
          </cell>
          <cell r="O3">
            <v>46029</v>
          </cell>
          <cell r="P3">
            <v>196000</v>
          </cell>
          <cell r="Q3">
            <v>99.985015939999997</v>
          </cell>
          <cell r="AJ3">
            <v>5.47</v>
          </cell>
        </row>
        <row r="4">
          <cell r="A4" t="str">
            <v>SAMCO DYNAMIC ASSET ALLOCATION FUND</v>
          </cell>
          <cell r="G4" t="str">
            <v>TREP/080126</v>
          </cell>
          <cell r="L4">
            <v>46030</v>
          </cell>
          <cell r="N4">
            <v>46029</v>
          </cell>
          <cell r="O4">
            <v>46029</v>
          </cell>
          <cell r="P4">
            <v>4680000</v>
          </cell>
          <cell r="Q4">
            <v>99.985015939999997</v>
          </cell>
          <cell r="AJ4">
            <v>5.47</v>
          </cell>
        </row>
        <row r="5">
          <cell r="A5" t="str">
            <v>SAMCO ELSS TAX SAVER FUND</v>
          </cell>
          <cell r="G5" t="str">
            <v>TREP/080126</v>
          </cell>
          <cell r="L5">
            <v>46030</v>
          </cell>
          <cell r="N5">
            <v>46029</v>
          </cell>
          <cell r="O5">
            <v>46029</v>
          </cell>
          <cell r="P5">
            <v>47000</v>
          </cell>
          <cell r="Q5">
            <v>99.985015939999997</v>
          </cell>
          <cell r="AJ5">
            <v>5.47</v>
          </cell>
        </row>
        <row r="6">
          <cell r="A6" t="str">
            <v>SAMCO FLEXI CAP FUND</v>
          </cell>
          <cell r="G6" t="str">
            <v>TREP/080126</v>
          </cell>
          <cell r="L6">
            <v>46030</v>
          </cell>
          <cell r="N6">
            <v>46029</v>
          </cell>
          <cell r="O6">
            <v>46029</v>
          </cell>
          <cell r="P6">
            <v>141000</v>
          </cell>
          <cell r="Q6">
            <v>99.985015939999997</v>
          </cell>
          <cell r="AJ6">
            <v>5.47</v>
          </cell>
        </row>
        <row r="7">
          <cell r="A7" t="str">
            <v>SAMCO LARGE AND MID CAP FUND</v>
          </cell>
          <cell r="G7" t="str">
            <v>TREP/080126</v>
          </cell>
          <cell r="L7">
            <v>46030</v>
          </cell>
          <cell r="N7">
            <v>46029</v>
          </cell>
          <cell r="O7">
            <v>46029</v>
          </cell>
          <cell r="P7">
            <v>5437000</v>
          </cell>
          <cell r="Q7">
            <v>99.985015939999997</v>
          </cell>
          <cell r="AJ7">
            <v>5.47</v>
          </cell>
        </row>
        <row r="8">
          <cell r="A8" t="str">
            <v>SAMCO LARGE CAP FUND</v>
          </cell>
          <cell r="G8" t="str">
            <v>TREP/080126</v>
          </cell>
          <cell r="L8">
            <v>46030</v>
          </cell>
          <cell r="N8">
            <v>46029</v>
          </cell>
          <cell r="O8">
            <v>46029</v>
          </cell>
          <cell r="P8">
            <v>3866000</v>
          </cell>
          <cell r="Q8">
            <v>99.985015939999997</v>
          </cell>
          <cell r="AJ8">
            <v>5.47</v>
          </cell>
        </row>
        <row r="9">
          <cell r="A9" t="str">
            <v>SAMCO MULTI ASSET ALLOCATION FUND</v>
          </cell>
          <cell r="G9" t="str">
            <v>TREP/080126</v>
          </cell>
          <cell r="L9">
            <v>46030</v>
          </cell>
          <cell r="N9">
            <v>46029</v>
          </cell>
          <cell r="O9">
            <v>46029</v>
          </cell>
          <cell r="P9">
            <v>14952000</v>
          </cell>
          <cell r="Q9">
            <v>99.984796829999993</v>
          </cell>
          <cell r="AJ9">
            <v>5.55</v>
          </cell>
        </row>
        <row r="10">
          <cell r="A10" t="str">
            <v>SAMCO MULTI CAP FUND</v>
          </cell>
          <cell r="G10" t="str">
            <v>TREP/080126</v>
          </cell>
          <cell r="L10">
            <v>46030</v>
          </cell>
          <cell r="N10">
            <v>46029</v>
          </cell>
          <cell r="O10">
            <v>46029</v>
          </cell>
          <cell r="P10">
            <v>1443000</v>
          </cell>
          <cell r="Q10">
            <v>99.985015939999997</v>
          </cell>
          <cell r="AJ10">
            <v>5.47</v>
          </cell>
        </row>
        <row r="11">
          <cell r="A11" t="str">
            <v>SAMCO OVERNIGHT FUND</v>
          </cell>
          <cell r="G11" t="str">
            <v>TREP/080126</v>
          </cell>
          <cell r="L11">
            <v>46030</v>
          </cell>
          <cell r="N11">
            <v>46029</v>
          </cell>
          <cell r="O11">
            <v>46029</v>
          </cell>
          <cell r="P11">
            <v>3412000</v>
          </cell>
          <cell r="Q11">
            <v>99.985015939999997</v>
          </cell>
          <cell r="AJ11">
            <v>5.47</v>
          </cell>
        </row>
        <row r="12">
          <cell r="A12" t="str">
            <v>SAMCO SMALL CAP FUND</v>
          </cell>
          <cell r="G12" t="str">
            <v>TREP/080126</v>
          </cell>
          <cell r="L12">
            <v>46030</v>
          </cell>
          <cell r="N12">
            <v>46029</v>
          </cell>
          <cell r="O12">
            <v>46029</v>
          </cell>
          <cell r="P12">
            <v>2081000</v>
          </cell>
          <cell r="Q12">
            <v>99.985015939999997</v>
          </cell>
          <cell r="AJ12">
            <v>5.47</v>
          </cell>
        </row>
        <row r="13">
          <cell r="A13" t="str">
            <v>SAMCO SMALL CAP FUND</v>
          </cell>
          <cell r="G13" t="str">
            <v>TREP/080126</v>
          </cell>
          <cell r="L13">
            <v>46030</v>
          </cell>
          <cell r="N13">
            <v>46029</v>
          </cell>
          <cell r="O13">
            <v>46029</v>
          </cell>
          <cell r="P13">
            <v>168000</v>
          </cell>
          <cell r="Q13">
            <v>99.984796829999993</v>
          </cell>
          <cell r="AJ13">
            <v>5.55</v>
          </cell>
        </row>
        <row r="14">
          <cell r="A14" t="str">
            <v>SAMCO SPECIAL OPPORTUNITIES FUND</v>
          </cell>
          <cell r="G14" t="str">
            <v>TREP/080126</v>
          </cell>
          <cell r="L14">
            <v>46030</v>
          </cell>
          <cell r="N14">
            <v>46029</v>
          </cell>
          <cell r="O14">
            <v>46029</v>
          </cell>
          <cell r="P14">
            <v>152000</v>
          </cell>
          <cell r="Q14">
            <v>99.985015939999997</v>
          </cell>
          <cell r="AJ14">
            <v>5.47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6419C-E816-4C11-BAB8-F62F0D4578A1}">
  <dimension ref="A1:X14"/>
  <sheetViews>
    <sheetView tabSelected="1" workbookViewId="0"/>
  </sheetViews>
  <sheetFormatPr defaultRowHeight="15" x14ac:dyDescent="0.25"/>
  <cols>
    <col min="8" max="8" width="8.5703125" bestFit="1" customWidth="1"/>
  </cols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TREP/080126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46030</v>
      </c>
      <c r="M2">
        <f>+L2-O2</f>
        <v>1</v>
      </c>
      <c r="O2" s="5">
        <f>+[1]Sheet2!N2</f>
        <v>46029</v>
      </c>
      <c r="P2" s="5">
        <f>+[1]Sheet2!O2</f>
        <v>46029</v>
      </c>
      <c r="Q2" s="6">
        <f>+[1]Sheet2!P2</f>
        <v>3545000</v>
      </c>
      <c r="R2">
        <v>100</v>
      </c>
      <c r="S2" s="7">
        <f>+[1]Sheet2!Q2</f>
        <v>99.985015939999997</v>
      </c>
      <c r="T2" s="8">
        <v>0</v>
      </c>
      <c r="U2" s="9">
        <f>+(Q2*R2*S2/100)+T2</f>
        <v>354446881.50729996</v>
      </c>
      <c r="V2" s="10">
        <f>+[1]Sheet2!AJ2</f>
        <v>5.47</v>
      </c>
      <c r="W2" s="10">
        <f>+V2</f>
        <v>5.47</v>
      </c>
      <c r="X2" t="s">
        <v>30</v>
      </c>
    </row>
    <row r="3" spans="1:24" x14ac:dyDescent="0.25">
      <c r="A3">
        <v>2</v>
      </c>
      <c r="B3" t="str">
        <f>+[1]Sheet2!G3</f>
        <v>TREP/080126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46030</v>
      </c>
      <c r="M3">
        <f t="shared" ref="M3:M14" si="0">+L3-O3</f>
        <v>1</v>
      </c>
      <c r="O3" s="5">
        <f>+[1]Sheet2!N3</f>
        <v>46029</v>
      </c>
      <c r="P3" s="5">
        <f>+[1]Sheet2!O3</f>
        <v>46029</v>
      </c>
      <c r="Q3" s="6">
        <f>+[1]Sheet2!P3</f>
        <v>196000</v>
      </c>
      <c r="R3">
        <v>100</v>
      </c>
      <c r="S3" s="7">
        <f>+[1]Sheet2!Q3</f>
        <v>99.985015939999997</v>
      </c>
      <c r="T3" s="8">
        <v>0</v>
      </c>
      <c r="U3" s="9">
        <f t="shared" ref="U3:U14" si="1">+(Q3*R3*S3/100)+T3</f>
        <v>19597063.12424</v>
      </c>
      <c r="V3" s="10">
        <f>+[1]Sheet2!AJ3</f>
        <v>5.47</v>
      </c>
      <c r="W3" s="10">
        <f t="shared" ref="W3:W14" si="2">+V3</f>
        <v>5.47</v>
      </c>
      <c r="X3" t="s">
        <v>30</v>
      </c>
    </row>
    <row r="4" spans="1:24" x14ac:dyDescent="0.25">
      <c r="A4">
        <v>3</v>
      </c>
      <c r="B4" t="str">
        <f>+[1]Sheet2!G4</f>
        <v>TREP/080126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46030</v>
      </c>
      <c r="M4">
        <f t="shared" si="0"/>
        <v>1</v>
      </c>
      <c r="O4" s="5">
        <f>+[1]Sheet2!N4</f>
        <v>46029</v>
      </c>
      <c r="P4" s="5">
        <f>+[1]Sheet2!O4</f>
        <v>46029</v>
      </c>
      <c r="Q4" s="6">
        <f>+[1]Sheet2!P4</f>
        <v>4680000</v>
      </c>
      <c r="R4">
        <v>100</v>
      </c>
      <c r="S4" s="7">
        <f>+[1]Sheet2!Q4</f>
        <v>99.985015939999997</v>
      </c>
      <c r="T4" s="8">
        <v>0</v>
      </c>
      <c r="U4" s="9">
        <f t="shared" si="1"/>
        <v>467929874.59920001</v>
      </c>
      <c r="V4" s="10">
        <f>+[1]Sheet2!AJ4</f>
        <v>5.47</v>
      </c>
      <c r="W4" s="10">
        <f t="shared" si="2"/>
        <v>5.47</v>
      </c>
      <c r="X4" t="s">
        <v>30</v>
      </c>
    </row>
    <row r="5" spans="1:24" x14ac:dyDescent="0.25">
      <c r="A5">
        <v>4</v>
      </c>
      <c r="B5" t="str">
        <f>+[1]Sheet2!G5</f>
        <v>TREP/080126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46030</v>
      </c>
      <c r="M5">
        <f t="shared" si="0"/>
        <v>1</v>
      </c>
      <c r="O5" s="5">
        <f>+[1]Sheet2!N5</f>
        <v>46029</v>
      </c>
      <c r="P5" s="5">
        <f>+[1]Sheet2!O5</f>
        <v>46029</v>
      </c>
      <c r="Q5" s="6">
        <f>+[1]Sheet2!P5</f>
        <v>47000</v>
      </c>
      <c r="R5">
        <v>100</v>
      </c>
      <c r="S5" s="7">
        <f>+[1]Sheet2!Q5</f>
        <v>99.985015939999997</v>
      </c>
      <c r="T5" s="8">
        <v>0</v>
      </c>
      <c r="U5" s="9">
        <f t="shared" si="1"/>
        <v>4699295.7491800003</v>
      </c>
      <c r="V5" s="10">
        <f>+[1]Sheet2!AJ5</f>
        <v>5.47</v>
      </c>
      <c r="W5" s="10">
        <f t="shared" si="2"/>
        <v>5.47</v>
      </c>
      <c r="X5" t="s">
        <v>30</v>
      </c>
    </row>
    <row r="6" spans="1:24" x14ac:dyDescent="0.25">
      <c r="A6">
        <v>5</v>
      </c>
      <c r="B6" t="str">
        <f>+[1]Sheet2!G6</f>
        <v>TREP/080126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46030</v>
      </c>
      <c r="M6">
        <f t="shared" si="0"/>
        <v>1</v>
      </c>
      <c r="O6" s="5">
        <f>+[1]Sheet2!N6</f>
        <v>46029</v>
      </c>
      <c r="P6" s="5">
        <f>+[1]Sheet2!O6</f>
        <v>46029</v>
      </c>
      <c r="Q6" s="6">
        <f>+[1]Sheet2!P6</f>
        <v>141000</v>
      </c>
      <c r="R6">
        <v>100</v>
      </c>
      <c r="S6" s="7">
        <f>+[1]Sheet2!Q6</f>
        <v>99.985015939999997</v>
      </c>
      <c r="T6" s="8">
        <v>0</v>
      </c>
      <c r="U6" s="9">
        <f t="shared" si="1"/>
        <v>14097887.247539999</v>
      </c>
      <c r="V6" s="10">
        <f>+[1]Sheet2!AJ6</f>
        <v>5.47</v>
      </c>
      <c r="W6" s="10">
        <f t="shared" si="2"/>
        <v>5.47</v>
      </c>
      <c r="X6" t="s">
        <v>30</v>
      </c>
    </row>
    <row r="7" spans="1:24" x14ac:dyDescent="0.25">
      <c r="A7">
        <v>6</v>
      </c>
      <c r="B7" t="str">
        <f>+[1]Sheet2!G7</f>
        <v>TREP/080126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46030</v>
      </c>
      <c r="M7">
        <f t="shared" si="0"/>
        <v>1</v>
      </c>
      <c r="O7" s="5">
        <f>+[1]Sheet2!N7</f>
        <v>46029</v>
      </c>
      <c r="P7" s="5">
        <f>+[1]Sheet2!O7</f>
        <v>46029</v>
      </c>
      <c r="Q7" s="6">
        <f>+[1]Sheet2!P7</f>
        <v>5437000</v>
      </c>
      <c r="R7">
        <v>100</v>
      </c>
      <c r="S7" s="7">
        <f>+[1]Sheet2!Q7</f>
        <v>99.985015939999997</v>
      </c>
      <c r="T7" s="8">
        <v>0</v>
      </c>
      <c r="U7" s="9">
        <f t="shared" si="1"/>
        <v>543618531.66577995</v>
      </c>
      <c r="V7" s="10">
        <f>+[1]Sheet2!AJ7</f>
        <v>5.47</v>
      </c>
      <c r="W7" s="10">
        <f t="shared" si="2"/>
        <v>5.47</v>
      </c>
      <c r="X7" t="s">
        <v>30</v>
      </c>
    </row>
    <row r="8" spans="1:24" x14ac:dyDescent="0.25">
      <c r="A8">
        <v>7</v>
      </c>
      <c r="B8" t="str">
        <f>+[1]Sheet2!G8</f>
        <v>TREP/080126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46030</v>
      </c>
      <c r="M8">
        <f t="shared" si="0"/>
        <v>1</v>
      </c>
      <c r="O8" s="5">
        <f>+[1]Sheet2!N8</f>
        <v>46029</v>
      </c>
      <c r="P8" s="5">
        <f>+[1]Sheet2!O8</f>
        <v>46029</v>
      </c>
      <c r="Q8" s="6">
        <f>+[1]Sheet2!P8</f>
        <v>3866000</v>
      </c>
      <c r="R8">
        <v>100</v>
      </c>
      <c r="S8" s="7">
        <f>+[1]Sheet2!Q8</f>
        <v>99.985015939999997</v>
      </c>
      <c r="T8" s="8">
        <v>0</v>
      </c>
      <c r="U8" s="9">
        <f t="shared" si="1"/>
        <v>386542071.62404001</v>
      </c>
      <c r="V8" s="10">
        <f>+[1]Sheet2!AJ8</f>
        <v>5.47</v>
      </c>
      <c r="W8" s="10">
        <f t="shared" si="2"/>
        <v>5.47</v>
      </c>
      <c r="X8" t="s">
        <v>30</v>
      </c>
    </row>
    <row r="9" spans="1:24" x14ac:dyDescent="0.25">
      <c r="A9">
        <v>8</v>
      </c>
      <c r="B9" t="str">
        <f>+[1]Sheet2!G9</f>
        <v>TREP/080126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MULTI ASSET ALLOCATION FUND</v>
      </c>
      <c r="K9" t="s">
        <v>29</v>
      </c>
      <c r="L9" s="5">
        <f>+[1]Sheet2!L9</f>
        <v>46030</v>
      </c>
      <c r="M9">
        <f t="shared" si="0"/>
        <v>1</v>
      </c>
      <c r="O9" s="5">
        <f>+[1]Sheet2!N9</f>
        <v>46029</v>
      </c>
      <c r="P9" s="5">
        <f>+[1]Sheet2!O9</f>
        <v>46029</v>
      </c>
      <c r="Q9" s="6">
        <f>+[1]Sheet2!P9</f>
        <v>14952000</v>
      </c>
      <c r="R9">
        <v>100</v>
      </c>
      <c r="S9" s="7">
        <f>+[1]Sheet2!Q9</f>
        <v>99.984796829999993</v>
      </c>
      <c r="T9" s="8">
        <v>0</v>
      </c>
      <c r="U9" s="9">
        <f t="shared" si="1"/>
        <v>1494972682.2021601</v>
      </c>
      <c r="V9" s="10">
        <f>+[1]Sheet2!AJ9</f>
        <v>5.55</v>
      </c>
      <c r="W9" s="10">
        <f t="shared" si="2"/>
        <v>5.55</v>
      </c>
      <c r="X9" t="s">
        <v>30</v>
      </c>
    </row>
    <row r="10" spans="1:24" x14ac:dyDescent="0.25">
      <c r="A10">
        <v>9</v>
      </c>
      <c r="B10" t="str">
        <f>+[1]Sheet2!G10</f>
        <v>TREP/080126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CAP FUND</v>
      </c>
      <c r="K10" t="s">
        <v>29</v>
      </c>
      <c r="L10" s="5">
        <f>+[1]Sheet2!L10</f>
        <v>46030</v>
      </c>
      <c r="M10">
        <f t="shared" si="0"/>
        <v>1</v>
      </c>
      <c r="O10" s="5">
        <f>+[1]Sheet2!N10</f>
        <v>46029</v>
      </c>
      <c r="P10" s="5">
        <f>+[1]Sheet2!O10</f>
        <v>46029</v>
      </c>
      <c r="Q10" s="6">
        <f>+[1]Sheet2!P10</f>
        <v>1443000</v>
      </c>
      <c r="R10">
        <v>100</v>
      </c>
      <c r="S10" s="7">
        <f>+[1]Sheet2!Q10</f>
        <v>99.985015939999997</v>
      </c>
      <c r="T10" s="8">
        <v>0</v>
      </c>
      <c r="U10" s="9">
        <f t="shared" si="1"/>
        <v>144278378.00141999</v>
      </c>
      <c r="V10" s="10">
        <f>+[1]Sheet2!AJ10</f>
        <v>5.47</v>
      </c>
      <c r="W10" s="10">
        <f t="shared" si="2"/>
        <v>5.47</v>
      </c>
      <c r="X10" t="s">
        <v>30</v>
      </c>
    </row>
    <row r="11" spans="1:24" x14ac:dyDescent="0.25">
      <c r="A11">
        <v>10</v>
      </c>
      <c r="B11" t="str">
        <f>+[1]Sheet2!G11</f>
        <v>TREP/080126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OVERNIGHT FUND</v>
      </c>
      <c r="K11" t="s">
        <v>29</v>
      </c>
      <c r="L11" s="5">
        <f>+[1]Sheet2!L11</f>
        <v>46030</v>
      </c>
      <c r="M11">
        <f t="shared" si="0"/>
        <v>1</v>
      </c>
      <c r="O11" s="5">
        <f>+[1]Sheet2!N11</f>
        <v>46029</v>
      </c>
      <c r="P11" s="5">
        <f>+[1]Sheet2!O11</f>
        <v>46029</v>
      </c>
      <c r="Q11" s="6">
        <f>+[1]Sheet2!P11</f>
        <v>3412000</v>
      </c>
      <c r="R11">
        <v>100</v>
      </c>
      <c r="S11" s="7">
        <f>+[1]Sheet2!Q11</f>
        <v>99.985015939999997</v>
      </c>
      <c r="T11" s="8">
        <v>0</v>
      </c>
      <c r="U11" s="9">
        <f t="shared" si="1"/>
        <v>341148874.38727999</v>
      </c>
      <c r="V11" s="10">
        <f>+[1]Sheet2!AJ11</f>
        <v>5.47</v>
      </c>
      <c r="W11" s="10">
        <f t="shared" si="2"/>
        <v>5.47</v>
      </c>
      <c r="X11" t="s">
        <v>30</v>
      </c>
    </row>
    <row r="12" spans="1:24" x14ac:dyDescent="0.25">
      <c r="A12">
        <v>11</v>
      </c>
      <c r="B12" t="str">
        <f>+[1]Sheet2!G12</f>
        <v>TREP/080126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SMALL CAP FUND</v>
      </c>
      <c r="K12" t="s">
        <v>29</v>
      </c>
      <c r="L12" s="5">
        <f>+[1]Sheet2!L12</f>
        <v>46030</v>
      </c>
      <c r="M12">
        <f t="shared" si="0"/>
        <v>1</v>
      </c>
      <c r="O12" s="5">
        <f>+[1]Sheet2!N12</f>
        <v>46029</v>
      </c>
      <c r="P12" s="5">
        <f>+[1]Sheet2!O12</f>
        <v>46029</v>
      </c>
      <c r="Q12" s="6">
        <f>+[1]Sheet2!P12</f>
        <v>2081000</v>
      </c>
      <c r="R12">
        <v>100</v>
      </c>
      <c r="S12" s="7">
        <f>+[1]Sheet2!Q12</f>
        <v>99.985015939999997</v>
      </c>
      <c r="T12" s="8">
        <v>0</v>
      </c>
      <c r="U12" s="9">
        <f t="shared" si="1"/>
        <v>208068818.17113999</v>
      </c>
      <c r="V12" s="10">
        <f>+[1]Sheet2!AJ12</f>
        <v>5.47</v>
      </c>
      <c r="W12" s="10">
        <f t="shared" si="2"/>
        <v>5.47</v>
      </c>
      <c r="X12" t="s">
        <v>30</v>
      </c>
    </row>
    <row r="13" spans="1:24" x14ac:dyDescent="0.25">
      <c r="A13">
        <v>12</v>
      </c>
      <c r="B13" t="str">
        <f>+[1]Sheet2!G13</f>
        <v>TREP/080126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46030</v>
      </c>
      <c r="M13">
        <f t="shared" si="0"/>
        <v>1</v>
      </c>
      <c r="O13" s="5">
        <f>+[1]Sheet2!N13</f>
        <v>46029</v>
      </c>
      <c r="P13" s="5">
        <f>+[1]Sheet2!O13</f>
        <v>46029</v>
      </c>
      <c r="Q13" s="6">
        <f>+[1]Sheet2!P13</f>
        <v>168000</v>
      </c>
      <c r="R13">
        <v>100</v>
      </c>
      <c r="S13" s="7">
        <f>+[1]Sheet2!Q13</f>
        <v>99.984796829999993</v>
      </c>
      <c r="T13" s="8">
        <v>0</v>
      </c>
      <c r="U13" s="9">
        <f t="shared" si="1"/>
        <v>16797445.86744</v>
      </c>
      <c r="V13" s="10">
        <f>+[1]Sheet2!AJ13</f>
        <v>5.55</v>
      </c>
      <c r="W13" s="10">
        <f t="shared" si="2"/>
        <v>5.55</v>
      </c>
      <c r="X13" t="s">
        <v>30</v>
      </c>
    </row>
    <row r="14" spans="1:24" x14ac:dyDescent="0.25">
      <c r="A14">
        <v>13</v>
      </c>
      <c r="B14" t="str">
        <f>+[1]Sheet2!G14</f>
        <v>TREP/080126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SPECIAL OPPORTUNITIES FUND</v>
      </c>
      <c r="K14" t="s">
        <v>29</v>
      </c>
      <c r="L14" s="5">
        <f>+[1]Sheet2!L14</f>
        <v>46030</v>
      </c>
      <c r="M14">
        <f t="shared" si="0"/>
        <v>1</v>
      </c>
      <c r="O14" s="5">
        <f>+[1]Sheet2!N14</f>
        <v>46029</v>
      </c>
      <c r="P14" s="5">
        <f>+[1]Sheet2!O14</f>
        <v>46029</v>
      </c>
      <c r="Q14" s="6">
        <f>+[1]Sheet2!P14</f>
        <v>152000</v>
      </c>
      <c r="R14">
        <v>100</v>
      </c>
      <c r="S14" s="7">
        <f>+[1]Sheet2!Q14</f>
        <v>99.985015939999997</v>
      </c>
      <c r="T14" s="8">
        <v>0</v>
      </c>
      <c r="U14" s="9">
        <f t="shared" si="1"/>
        <v>15197722.42288</v>
      </c>
      <c r="V14" s="10">
        <f>+[1]Sheet2!AJ14</f>
        <v>5.47</v>
      </c>
      <c r="W14" s="10">
        <f t="shared" si="2"/>
        <v>5.47</v>
      </c>
      <c r="X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2026-01-08T05:29:49Z</dcterms:created>
  <dcterms:modified xsi:type="dcterms:W3CDTF">2026-01-08T05:30:31Z</dcterms:modified>
</cp:coreProperties>
</file>