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March 2023/"/>
    </mc:Choice>
  </mc:AlternateContent>
  <xr:revisionPtr revIDLastSave="0" documentId="8_{83EB0935-6486-44AA-A322-0AD911E33BE7}" xr6:coauthVersionLast="47" xr6:coauthVersionMax="47" xr10:uidLastSave="{00000000-0000-0000-0000-000000000000}"/>
  <bookViews>
    <workbookView xWindow="-108" yWindow="-108" windowWidth="23256" windowHeight="12576" xr2:uid="{9E316179-9992-402D-BCA7-C98725317E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W4" i="1" s="1"/>
  <c r="S4" i="1"/>
  <c r="U4" i="1" s="1"/>
  <c r="Q4" i="1"/>
  <c r="P4" i="1"/>
  <c r="O4" i="1"/>
  <c r="L4" i="1"/>
  <c r="M4" i="1" s="1"/>
  <c r="J4" i="1"/>
  <c r="B4" i="1"/>
  <c r="W3" i="1"/>
  <c r="V3" i="1"/>
  <c r="S3" i="1"/>
  <c r="Q3" i="1"/>
  <c r="U3" i="1" s="1"/>
  <c r="P3" i="1"/>
  <c r="O3" i="1"/>
  <c r="M3" i="1"/>
  <c r="L3" i="1"/>
  <c r="J3" i="1"/>
  <c r="B3" i="1"/>
  <c r="V2" i="1"/>
  <c r="W2" i="1" s="1"/>
  <c r="U2" i="1"/>
  <c r="S2" i="1"/>
  <c r="Q2" i="1"/>
  <c r="P2" i="1"/>
  <c r="O2" i="1"/>
  <c r="L2" i="1"/>
  <c r="M2" i="1" s="1"/>
  <c r="J2" i="1"/>
  <c r="B2" i="1"/>
</calcChain>
</file>

<file path=xl/sharedStrings.xml><?xml version="1.0" encoding="utf-8"?>
<sst xmlns="http://schemas.openxmlformats.org/spreadsheetml/2006/main" count="45" uniqueCount="31">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</sst>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ELSS TAX SAVER FUND</v>
          </cell>
          <cell r="G2" t="str">
            <v>TREP/060323</v>
          </cell>
          <cell r="L2">
            <v>44991</v>
          </cell>
          <cell r="N2">
            <v>44989</v>
          </cell>
          <cell r="O2">
            <v>44989</v>
          </cell>
          <cell r="P2">
            <v>6000</v>
          </cell>
          <cell r="Q2">
            <v>99.967681679999998</v>
          </cell>
          <cell r="AJ2">
            <v>5.9</v>
          </cell>
        </row>
        <row r="3">
          <cell r="A3" t="str">
            <v>SAMCO FLEXI CAP FUND</v>
          </cell>
          <cell r="G3" t="str">
            <v>TREP/060323</v>
          </cell>
          <cell r="L3">
            <v>44991</v>
          </cell>
          <cell r="N3">
            <v>44989</v>
          </cell>
          <cell r="O3">
            <v>44989</v>
          </cell>
          <cell r="P3">
            <v>72000</v>
          </cell>
          <cell r="Q3">
            <v>99.967681679999998</v>
          </cell>
          <cell r="AJ3">
            <v>5.9</v>
          </cell>
        </row>
        <row r="4">
          <cell r="A4" t="str">
            <v>SAMCO OVERNIGHT FUND</v>
          </cell>
          <cell r="G4" t="str">
            <v>TREP/060323</v>
          </cell>
          <cell r="L4">
            <v>44991</v>
          </cell>
          <cell r="N4">
            <v>44989</v>
          </cell>
          <cell r="O4">
            <v>44989</v>
          </cell>
          <cell r="P4">
            <v>7000</v>
          </cell>
          <cell r="Q4">
            <v>99.967681679999998</v>
          </cell>
          <cell r="AJ4">
            <v>5.9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35EC-71BD-40C4-A48E-EFA25887B7B1}">
  <dimension ref="A1:X4"/>
  <sheetViews>
    <sheetView tabSelected="1" topLeftCell="J1" workbookViewId="0">
      <selection activeCell="T9" sqref="T9"/>
    </sheetView>
  </sheetViews>
  <sheetFormatPr defaultRowHeight="14.4" x14ac:dyDescent="0.3"/>
  <cols>
    <col min="1" max="1" width="5.5546875" bestFit="1" customWidth="1"/>
    <col min="2" max="2" width="11.88671875" bestFit="1" customWidth="1"/>
    <col min="3" max="3" width="8.33203125" bestFit="1" customWidth="1"/>
    <col min="4" max="5" width="8.77734375" bestFit="1" customWidth="1"/>
    <col min="6" max="6" width="8.5546875" bestFit="1" customWidth="1"/>
    <col min="7" max="7" width="8.6640625" bestFit="1" customWidth="1"/>
    <col min="8" max="8" width="8.5546875" bestFit="1" customWidth="1"/>
    <col min="9" max="9" width="17.21875" bestFit="1" customWidth="1"/>
    <col min="10" max="10" width="26.109375" bestFit="1" customWidth="1"/>
    <col min="11" max="11" width="10.77734375" bestFit="1" customWidth="1"/>
    <col min="12" max="12" width="10.33203125" bestFit="1" customWidth="1"/>
    <col min="13" max="13" width="8.21875" bestFit="1" customWidth="1"/>
    <col min="14" max="14" width="8.44140625" bestFit="1" customWidth="1"/>
    <col min="15" max="16" width="10.33203125" bestFit="1" customWidth="1"/>
    <col min="17" max="17" width="8.5546875" bestFit="1" customWidth="1"/>
    <col min="18" max="18" width="8" bestFit="1" customWidth="1"/>
    <col min="19" max="19" width="9.5546875" bestFit="1" customWidth="1"/>
    <col min="21" max="21" width="11.44140625" style="5" bestFit="1" customWidth="1"/>
    <col min="22" max="22" width="7.6640625" bestFit="1" customWidth="1"/>
    <col min="23" max="23" width="8" bestFit="1" customWidth="1"/>
    <col min="24" max="24" width="22.77734375" bestFit="1" customWidth="1"/>
  </cols>
  <sheetData>
    <row r="1" spans="1:24" ht="201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1" t="s">
        <v>22</v>
      </c>
      <c r="X1" s="1" t="s">
        <v>23</v>
      </c>
    </row>
    <row r="2" spans="1:24" x14ac:dyDescent="0.3">
      <c r="A2">
        <v>1</v>
      </c>
      <c r="B2" t="str">
        <f>+[1]Sheet2!G2</f>
        <v>TREP/060323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ELSS TAX SAVER FUND</v>
      </c>
      <c r="K2" t="s">
        <v>29</v>
      </c>
      <c r="L2" s="4">
        <f>+[1]Sheet2!L2</f>
        <v>44991</v>
      </c>
      <c r="M2">
        <f>+L2-O2</f>
        <v>2</v>
      </c>
      <c r="O2" s="4">
        <f>+[1]Sheet2!N2</f>
        <v>44989</v>
      </c>
      <c r="P2" s="4">
        <f>+[1]Sheet2!O2</f>
        <v>44989</v>
      </c>
      <c r="Q2" s="5">
        <f>+[1]Sheet2!P2</f>
        <v>6000</v>
      </c>
      <c r="R2">
        <v>100</v>
      </c>
      <c r="S2" s="6">
        <f>+[1]Sheet2!Q2</f>
        <v>99.967681679999998</v>
      </c>
      <c r="T2" s="7">
        <v>0</v>
      </c>
      <c r="U2" s="5">
        <f>+(Q2*R2*S2/100)+T2</f>
        <v>599806.09007999999</v>
      </c>
      <c r="V2" s="8">
        <f>+[1]Sheet2!AJ2</f>
        <v>5.9</v>
      </c>
      <c r="W2" s="8">
        <f>+V2</f>
        <v>5.9</v>
      </c>
      <c r="X2" t="s">
        <v>30</v>
      </c>
    </row>
    <row r="3" spans="1:24" x14ac:dyDescent="0.3">
      <c r="A3">
        <v>2</v>
      </c>
      <c r="B3" t="str">
        <f>+[1]Sheet2!G3</f>
        <v>TREP/060323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FLEXI CAP FUND</v>
      </c>
      <c r="K3" t="s">
        <v>29</v>
      </c>
      <c r="L3" s="4">
        <f>+[1]Sheet2!L3</f>
        <v>44991</v>
      </c>
      <c r="M3">
        <f t="shared" ref="M3:M4" si="0">+L3-O3</f>
        <v>2</v>
      </c>
      <c r="O3" s="4">
        <f>+[1]Sheet2!N3</f>
        <v>44989</v>
      </c>
      <c r="P3" s="4">
        <f>+[1]Sheet2!O3</f>
        <v>44989</v>
      </c>
      <c r="Q3" s="5">
        <f>+[1]Sheet2!P3</f>
        <v>72000</v>
      </c>
      <c r="R3">
        <v>100</v>
      </c>
      <c r="S3" s="6">
        <f>+[1]Sheet2!Q3</f>
        <v>99.967681679999998</v>
      </c>
      <c r="T3" s="7">
        <v>0</v>
      </c>
      <c r="U3" s="5">
        <f t="shared" ref="U3:U4" si="1">+(Q3*R3*S3/100)+T3</f>
        <v>7197673.0809599999</v>
      </c>
      <c r="V3" s="8">
        <f>+[1]Sheet2!AJ3</f>
        <v>5.9</v>
      </c>
      <c r="W3" s="8">
        <f t="shared" ref="W3:W4" si="2">+V3</f>
        <v>5.9</v>
      </c>
      <c r="X3" t="s">
        <v>30</v>
      </c>
    </row>
    <row r="4" spans="1:24" x14ac:dyDescent="0.3">
      <c r="A4">
        <v>3</v>
      </c>
      <c r="B4" t="str">
        <f>+[1]Sheet2!G4</f>
        <v>TREP/060323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OVERNIGHT FUND</v>
      </c>
      <c r="K4" t="s">
        <v>29</v>
      </c>
      <c r="L4" s="4">
        <f>+[1]Sheet2!L4</f>
        <v>44991</v>
      </c>
      <c r="M4">
        <f t="shared" si="0"/>
        <v>2</v>
      </c>
      <c r="O4" s="4">
        <f>+[1]Sheet2!N4</f>
        <v>44989</v>
      </c>
      <c r="P4" s="4">
        <f>+[1]Sheet2!O4</f>
        <v>44989</v>
      </c>
      <c r="Q4" s="5">
        <f>+[1]Sheet2!P4</f>
        <v>7000</v>
      </c>
      <c r="R4">
        <v>100</v>
      </c>
      <c r="S4" s="6">
        <f>+[1]Sheet2!Q4</f>
        <v>99.967681679999998</v>
      </c>
      <c r="T4" s="7">
        <v>0</v>
      </c>
      <c r="U4" s="5">
        <f t="shared" si="1"/>
        <v>699773.77176000003</v>
      </c>
      <c r="V4" s="8">
        <f>+[1]Sheet2!AJ4</f>
        <v>5.9</v>
      </c>
      <c r="W4" s="8">
        <f t="shared" si="2"/>
        <v>5.9</v>
      </c>
      <c r="X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Dharmendra B Yadav</cp:lastModifiedBy>
  <dcterms:created xsi:type="dcterms:W3CDTF">2023-03-08T09:51:25Z</dcterms:created>
  <dcterms:modified xsi:type="dcterms:W3CDTF">2023-03-08T09:52:17Z</dcterms:modified>
</cp:coreProperties>
</file>