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samcomf-my.sharepoint.com/personal/abhay_berde_samcomf_onmicrosoft_com/Documents/Desktop/"/>
    </mc:Choice>
  </mc:AlternateContent>
  <xr:revisionPtr revIDLastSave="0" documentId="8_{6B3A98FA-8161-475B-8A63-050D6BCF67B3}" xr6:coauthVersionLast="47" xr6:coauthVersionMax="47" xr10:uidLastSave="{00000000-0000-0000-0000-000000000000}"/>
  <bookViews>
    <workbookView xWindow="-120" yWindow="-120" windowWidth="29040" windowHeight="15720" xr2:uid="{487B9AA4-252E-4D6D-90BB-6C481FD1A110}"/>
  </bookViews>
  <sheets>
    <sheet name="FINANCIAL" sheetId="1" r:id="rId1"/>
    <sheet name="Notes" sheetId="2" r:id="rId2"/>
  </sheets>
  <definedNames>
    <definedName name="_xlnm._FilterDatabase" localSheetId="0" hidden="1">FINANCIAL!#REF!</definedName>
    <definedName name="AXD">#REF!</definedName>
    <definedName name="KRUSHNA">#REF!</definedName>
    <definedName name="NOTES">#REF!</definedName>
    <definedName name="_xlnm.Print_Area" localSheetId="0">FINANCIAL!$A$1:$G$187</definedName>
    <definedName name="_xlnm.Print_Titles" localSheetId="0">FINANCIAL!$A:$C,FINANCIAL!$3:$6</definedName>
    <definedName name="PU">#REF!</definedName>
    <definedName name="Roff" localSheetId="0">#REF!</definedName>
    <definedName name="Roff" localSheetId="1">#REF!</definedName>
    <definedName name="Roff">#REF!</definedName>
    <definedName name="SA" localSheetId="0">#REF!</definedName>
    <definedName name="SA" localSheetId="1">#REF!</definedName>
    <definedName name="SA">#REF!</definedName>
    <definedName name="sh" localSheetId="0">#REF!</definedName>
    <definedName name="sh" localSheetId="1">#REF!</definedName>
    <definedName name="sh">#REF!</definedName>
    <definedName name="SI" localSheetId="0">#REF!</definedName>
    <definedName name="SI" localSheetId="1">#REF!</definedName>
    <definedName name="SI">#REF!</definedName>
    <definedName name="SII" localSheetId="0">#REF!</definedName>
    <definedName name="SII" localSheetId="1">#REF!</definedName>
    <definedName name="SII">#REF!</definedName>
    <definedName name="sl" localSheetId="0">#REF!</definedName>
    <definedName name="sl" localSheetId="1">#REF!</definedName>
    <definedName name="sl">#REF!</definedName>
    <definedName name="sm" localSheetId="0">#REF!</definedName>
    <definedName name="sm" localSheetId="1">#REF!</definedName>
    <definedName name="sm">#REF!</definedName>
    <definedName name="sn" localSheetId="0">#REF!</definedName>
    <definedName name="sn" localSheetId="1">#REF!</definedName>
    <definedName name="sn">#REF!</definedName>
    <definedName name="SO" localSheetId="0">#REF!</definedName>
    <definedName name="SO" localSheetId="1">#REF!</definedName>
    <definedName name="SO">#REF!</definedName>
    <definedName name="sr" localSheetId="0">#REF!</definedName>
    <definedName name="sr" localSheetId="1">#REF!</definedName>
    <definedName name="sr">#REF!</definedName>
    <definedName name="ss" localSheetId="0">#REF!</definedName>
    <definedName name="ss" localSheetId="1">#REF!</definedName>
    <definedName name="ss">#REF!</definedName>
    <definedName name="su" localSheetId="0">#REF!</definedName>
    <definedName name="su" localSheetId="1">#REF!</definedName>
    <definedName name="su">#REF!</definedName>
    <definedName name="sun" localSheetId="0">#REF!</definedName>
    <definedName name="sun" localSheetId="1">#REF!</definedName>
    <definedName name="sun">#REF!</definedName>
    <definedName name="sur" localSheetId="0">#REF!</definedName>
    <definedName name="sur" localSheetId="1">#REF!</definedName>
    <definedName name="sur">#REF!</definedName>
    <definedName name="surya" localSheetId="0">#REF!</definedName>
    <definedName name="surya" localSheetId="1">#REF!</definedName>
    <definedName name="surya">#REF!</definedName>
    <definedName name="Z_2896B953_C7AD_4753_AA31_DE7EA2942C95_.wvu.Cols" localSheetId="0" hidden="1">FINANCIAL!#REF!,FINANCIAL!#REF!,FINANCIAL!#REF!,FINANCIAL!#REF!,FINANCIAL!#REF!,FINANCIAL!#REF!,FINANCIAL!#REF!,FINANCIAL!#REF!</definedName>
    <definedName name="Z_2896B953_C7AD_4753_AA31_DE7EA2942C95_.wvu.PrintArea" localSheetId="0" hidden="1">FINANCIAL!$A$1:$C$92</definedName>
    <definedName name="Z_2896B953_C7AD_4753_AA31_DE7EA2942C95_.wvu.PrintTitles" localSheetId="0" hidden="1">FINANCIAL!$A:$C,FINANCIAL!$3:$6</definedName>
    <definedName name="Z_B9A126AE_8FEA_4B29_AE1C_B748B13A820D_.wvu.Cols" localSheetId="0" hidden="1">FINANCIAL!#REF!,FINANCIAL!#REF!,FINANCIAL!#REF!,FINANCIAL!#REF!,FINANCIAL!#REF!,FINANCIAL!#REF!,FINANCIAL!#REF!,FINANCIAL!#REF!</definedName>
    <definedName name="Z_B9A126AE_8FEA_4B29_AE1C_B748B13A820D_.wvu.PrintArea" localSheetId="0" hidden="1">FINANCIAL!$A$1:$C$92</definedName>
    <definedName name="Z_B9A126AE_8FEA_4B29_AE1C_B748B13A820D_.wvu.PrintTitles" localSheetId="0" hidden="1">FINANCIAL!$A:$C,FINANCIAL!$3:$6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4" i="1" l="1"/>
  <c r="G186" i="1" s="1"/>
  <c r="G187" i="1" s="1"/>
  <c r="F184" i="1"/>
  <c r="F186" i="1" s="1"/>
  <c r="F187" i="1" s="1"/>
  <c r="E184" i="1"/>
  <c r="E186" i="1" s="1"/>
  <c r="E187" i="1" s="1"/>
  <c r="D184" i="1"/>
  <c r="D186" i="1" s="1"/>
  <c r="D187" i="1" s="1"/>
  <c r="G180" i="1"/>
  <c r="F180" i="1"/>
  <c r="E180" i="1"/>
  <c r="D180" i="1"/>
  <c r="G52" i="1"/>
  <c r="F52" i="1"/>
  <c r="E52" i="1"/>
  <c r="D52" i="1"/>
  <c r="G42" i="1"/>
  <c r="F42" i="1"/>
  <c r="E42" i="1"/>
  <c r="D42" i="1"/>
  <c r="D63" i="1"/>
  <c r="F63" i="1"/>
  <c r="D12" i="1" l="1"/>
  <c r="D64" i="1"/>
  <c r="E12" i="1"/>
  <c r="E64" i="1"/>
  <c r="F12" i="1"/>
  <c r="F64" i="1"/>
  <c r="E63" i="1"/>
  <c r="G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computer 2</author>
  </authors>
  <commentList>
    <comment ref="B38" authorId="0" shapeId="0" xr:uid="{1AD5C645-699A-4B0C-982C-4D7409135971}">
      <text>
        <r>
          <rPr>
            <b/>
            <sz val="9"/>
            <color indexed="81"/>
            <rFont val="Tahoma"/>
            <family val="2"/>
          </rPr>
          <t>computer 2:</t>
        </r>
        <r>
          <rPr>
            <sz val="9"/>
            <color indexed="81"/>
            <rFont val="Tahoma"/>
            <family val="2"/>
          </rPr>
          <t xml:space="preserve">
Not in website</t>
        </r>
      </text>
    </comment>
  </commentList>
</comments>
</file>

<file path=xl/sharedStrings.xml><?xml version="1.0" encoding="utf-8"?>
<sst xmlns="http://schemas.openxmlformats.org/spreadsheetml/2006/main" count="316" uniqueCount="182">
  <si>
    <t>Samco Mutual Fund</t>
  </si>
  <si>
    <t>HALF YEARLY UNAUDITED FINANCIAL RESULTS OF THE SCHEME OF SAMCO MUTUAL FUND FOR THE PERIOD ENDED SEPTEMBER 30, 2023
(Pursuant to the provisions of Regulation 59 of the Securities and Exchange Board of India(Mutual Funds) Regulations, 1996)</t>
  </si>
  <si>
    <t>Sr. No.</t>
  </si>
  <si>
    <t>Particulars</t>
  </si>
  <si>
    <t>01.04.2023 to 30.09.2023</t>
  </si>
  <si>
    <t>12.07.2023 to 30.09.2023</t>
  </si>
  <si>
    <t>@@</t>
  </si>
  <si>
    <t xml:space="preserve">Unit Capital at the beginning of the half - year period   </t>
  </si>
  <si>
    <t>(Rs in Crores)</t>
  </si>
  <si>
    <t xml:space="preserve">Unit Capital at the end of the period </t>
  </si>
  <si>
    <t xml:space="preserve">Reserves &amp; Surplus </t>
  </si>
  <si>
    <t xml:space="preserve">Total Net Assets at the beginning of the half - year period </t>
  </si>
  <si>
    <t xml:space="preserve">Total Net Assets at the end of the period </t>
  </si>
  <si>
    <t>NAV at the beginning of the half year period</t>
  </si>
  <si>
    <t>(Rs)</t>
  </si>
  <si>
    <t>Regular Plan</t>
  </si>
  <si>
    <t>Growth</t>
  </si>
  <si>
    <t>NA</t>
  </si>
  <si>
    <t>Direct Plan</t>
  </si>
  <si>
    <t>Growth Option</t>
  </si>
  <si>
    <t>NAV at the end of the period</t>
  </si>
  <si>
    <t xml:space="preserve">Dividend (net) paid per unit during the half - year </t>
  </si>
  <si>
    <t>(Rs.)</t>
  </si>
  <si>
    <t>INCOME</t>
  </si>
  <si>
    <t>Dividend</t>
  </si>
  <si>
    <t>Interest</t>
  </si>
  <si>
    <t>Profit/(loss) on sale/redemption of investments(other than inter scheme)</t>
  </si>
  <si>
    <t>Profit/(loss) on inter-scheme transfer/sale of investment</t>
  </si>
  <si>
    <t>Other Income (indicating nature)*</t>
  </si>
  <si>
    <t xml:space="preserve">Total Income (5.1 to 5.5) </t>
  </si>
  <si>
    <t>EXPENSES</t>
  </si>
  <si>
    <t>Commission</t>
  </si>
  <si>
    <t>Management Fees  (incl of Service Tax)</t>
  </si>
  <si>
    <t>Trusteeship Fees</t>
  </si>
  <si>
    <t>Total Recurring Expenses (including 6.1 and 6.2)</t>
  </si>
  <si>
    <t>(%)</t>
  </si>
  <si>
    <t>NIL</t>
  </si>
  <si>
    <t>Returns during the half year $ [ (+) (-) ]- Regular Plan #</t>
  </si>
  <si>
    <t>7.1.1</t>
  </si>
  <si>
    <t>Returns during the half year $ [ (+) (-) ]- Direct Plan #</t>
  </si>
  <si>
    <t>Compounded Annualised yield in case of schemes in existence for more than 1 year- Regular Plan #</t>
  </si>
  <si>
    <t>(i)     Last 1 year</t>
  </si>
  <si>
    <t>[%]</t>
  </si>
  <si>
    <t>(ii)    Last 3 years</t>
  </si>
  <si>
    <t>(iii)   Last 5 years</t>
  </si>
  <si>
    <t>(iv)  Since the launch of the scheme /plan</t>
  </si>
  <si>
    <t>7.2.1</t>
  </si>
  <si>
    <t>Compounded Annualised yield in case of schemes in existence for more than 1 year-Direct Plan #</t>
  </si>
  <si>
    <t xml:space="preserve">Returns on Benchmark Index during the half year </t>
  </si>
  <si>
    <t>Compounded Annualised yield on Benchmark Index</t>
  </si>
  <si>
    <t>Benchmark Index</t>
  </si>
  <si>
    <t>Nifty 500 TRI Index</t>
  </si>
  <si>
    <t>CRISIL Liquid Overnight Index ^^</t>
  </si>
  <si>
    <t xml:space="preserve">Provision for Doubtful Income/Debts </t>
  </si>
  <si>
    <t>-</t>
  </si>
  <si>
    <t xml:space="preserve">Payments to associate/group companies </t>
  </si>
  <si>
    <t xml:space="preserve">Investments made in associate/group companies </t>
  </si>
  <si>
    <t>Not Applicable</t>
  </si>
  <si>
    <t>($)</t>
  </si>
  <si>
    <t>Returns during the half year has been calculated on published NAVs for the Growth Option of the scheme. Past performance may or may not be sustained in the future.</t>
  </si>
  <si>
    <t>(#)</t>
  </si>
  <si>
    <t>*</t>
  </si>
  <si>
    <t>Other income includes realised gain/loss on forex, load income and miscelleanous income.</t>
  </si>
  <si>
    <t>For all above schemes the half yearly financial results (unaudited) are for the period from April 01, 2023 to September 30, 2023 except for the following scheme(s) :</t>
  </si>
  <si>
    <t>For Samco Active Momentum Fund, the half yearly financial results (unaudited) are for the period from July 05, 2023 to September 30, 2023.</t>
  </si>
  <si>
    <t>^^</t>
  </si>
  <si>
    <t xml:space="preserve">The benchmark nomenclature of Samco Overnight Fund was changed from CRISIL Overnight Fund AI Index to CRISIL Liquid Overnight Index with effect from April 03, 2023. </t>
  </si>
  <si>
    <t>@</t>
  </si>
  <si>
    <t>Indicates less than 0.005 Crores.</t>
  </si>
  <si>
    <t>MUTUAL FUND INVESTMENTS ARE SUBJECT TO MARKET RISKS, READ ALL SCHEME RELATED DOCUMENTS CAREFULLY</t>
  </si>
  <si>
    <t>AVG AUM</t>
  </si>
  <si>
    <t>In Cr.</t>
  </si>
  <si>
    <t>Start Date</t>
  </si>
  <si>
    <t>End Date</t>
  </si>
  <si>
    <t>No of Days</t>
  </si>
  <si>
    <t>No of days</t>
  </si>
  <si>
    <t>NOTES TO ACCOUNTS</t>
  </si>
  <si>
    <t>1.</t>
  </si>
  <si>
    <t>2.</t>
  </si>
  <si>
    <t>Disclosure under Regulation 25(8) of the Securities and Exchange Board of India (Mutual Funds) Regulations, 1996 : Payment to associate / group companies</t>
  </si>
  <si>
    <t>Brokerage paid to associates/related parties/group companies of Sponsor/AMC</t>
  </si>
  <si>
    <t>Name of associate/related parties/group companies of Sponsor/AMC</t>
  </si>
  <si>
    <t>Nature of Association / Nature of relation</t>
  </si>
  <si>
    <t>Period covered</t>
  </si>
  <si>
    <t>Value of transaction</t>
  </si>
  <si>
    <t>Brokerage</t>
  </si>
  <si>
    <t>Rs. Crores</t>
  </si>
  <si>
    <t>% of total value of transaction of the Fund</t>
  </si>
  <si>
    <t>% of total brokerage paid by the Fund</t>
  </si>
  <si>
    <t>Apr-23 to Sep -23</t>
  </si>
  <si>
    <t>Oct-22 to Mar -23</t>
  </si>
  <si>
    <t>Commission paid to associates/related parties/group companies of sponsor/AMC</t>
  </si>
  <si>
    <t>Business given</t>
  </si>
  <si>
    <t>% of total business received by the Fund</t>
  </si>
  <si>
    <t>% of total commission paid by the Fund</t>
  </si>
  <si>
    <t xml:space="preserve">Samco Securities Limited </t>
  </si>
  <si>
    <t xml:space="preserve">Sponsor </t>
  </si>
  <si>
    <t xml:space="preserve">Moneyrise Finser </t>
  </si>
  <si>
    <t xml:space="preserve">Santosh Narayan Shetty </t>
  </si>
  <si>
    <t>Distributor is relative of Employee</t>
  </si>
  <si>
    <t>3</t>
  </si>
  <si>
    <t>The schemes have paid Management/Trustee Fees to SAMCO Asset Management Pvt. Ltd. and SAMCO Trustee Pvt. Ltd. respectively as disclosed separately in this half yearly financial results.</t>
  </si>
  <si>
    <t>Investment in Associates and Group Companies for the period ending September 30, 2023</t>
  </si>
  <si>
    <t>Scheme</t>
  </si>
  <si>
    <t>Name of associates / group company</t>
  </si>
  <si>
    <t>Nature of association / Nature of relation</t>
  </si>
  <si>
    <t>Period Covered</t>
  </si>
  <si>
    <t>Amount of Investment
Rs. Cr</t>
  </si>
  <si>
    <t>Note: Above figures does not include commision borne by AMC</t>
  </si>
  <si>
    <t xml:space="preserve">           (@) Indicates less than 0.01 Crores.</t>
  </si>
  <si>
    <t>4.</t>
  </si>
  <si>
    <t>Disclosure under Regulation 25(11) of the Securities and Exchange Board of India (Mutual Funds) Regulations, 1996 as amended Investments made by the schemes of Samco Mutual Fund in Companies or their subsidiaries that have invested more than 5% of the net assets of any scheme</t>
  </si>
  <si>
    <t>Company Name</t>
  </si>
  <si>
    <t>Schemes invested in by the Company</t>
  </si>
  <si>
    <t>Investment made by schemes of Samco Mutual Fund in the company/subsidiary</t>
  </si>
  <si>
    <t>(Rupees in CRs)</t>
  </si>
  <si>
    <t>BAEF : Bharti AXA Equity Fund</t>
  </si>
  <si>
    <t>BASTIF : Bharti AXA Short Term Income Fund</t>
  </si>
  <si>
    <t>BATP : Bharti AXA Treasury Advantage Fund</t>
  </si>
  <si>
    <t>BARRF : Bharti AXA Regular Return Fund</t>
  </si>
  <si>
    <t>BAFIF : Bharti AXA Focused Infrastructure Fund</t>
  </si>
  <si>
    <t>Bharti AXA  Fixed Maturity Plan-Series C -Plan1</t>
  </si>
  <si>
    <t>5.</t>
  </si>
  <si>
    <t>Detail of unit holders who hold over 25% of the NAV of the Scheme as at the end of the half-year period is NIL.</t>
  </si>
  <si>
    <t>6.</t>
  </si>
  <si>
    <t>The Scheme has not declared any bonus during the half-year period ended September 30, 2023</t>
  </si>
  <si>
    <t>7.</t>
  </si>
  <si>
    <t>The Scheme did not have any deferred revenue expenditure.</t>
  </si>
  <si>
    <t>Exposure in foreign securities/ American Depository Recipts (ADRs)/ Global Depository Recipts (GDRs)/ International  Mutual Fund Units as on September 30, 2023</t>
  </si>
  <si>
    <t>Scheme Name</t>
  </si>
  <si>
    <t>Security Type</t>
  </si>
  <si>
    <t>Market Value (Rs. Cr.)</t>
  </si>
  <si>
    <t>% to Net
 Assets</t>
  </si>
  <si>
    <t>Samco Flexicap Fund</t>
  </si>
  <si>
    <t>American Depository Receipt</t>
  </si>
  <si>
    <t>International Equity</t>
  </si>
  <si>
    <t>The total outstanding exposure in derivative instruments as at the end of the half-year period is</t>
  </si>
  <si>
    <t>Underlying</t>
  </si>
  <si>
    <t>Call / Put</t>
  </si>
  <si>
    <t>Number of contracts</t>
  </si>
  <si>
    <t>Option Price when purchased
Rs.</t>
  </si>
  <si>
    <t>Current Price
Rs.</t>
  </si>
  <si>
    <t>The Scheme did not borrow any money for the half-year period ended  September 30, 2023.</t>
  </si>
  <si>
    <t>Launch date / Allotment date given below</t>
  </si>
  <si>
    <t>Name of the scheme</t>
  </si>
  <si>
    <t>Launch Date</t>
  </si>
  <si>
    <t>Allotment Date</t>
  </si>
  <si>
    <t>Samco Overnight Fund</t>
  </si>
  <si>
    <t>Samco ELSS Tax Saver Fund</t>
  </si>
  <si>
    <t>Samco Active Momentum Fund</t>
  </si>
  <si>
    <t>Underwriting obligations undertaken by the Schemes with respect to issue of securities by Associate companies during the period under review : Nil</t>
  </si>
  <si>
    <t>Devolvement during the period under review: Nil</t>
  </si>
  <si>
    <t>For Samco Trustee Pvt Ltd</t>
  </si>
  <si>
    <t>For Samco Asset Management Pvt Ltd</t>
  </si>
  <si>
    <t>Sd/-</t>
  </si>
  <si>
    <t>Sd-</t>
  </si>
  <si>
    <t>Apr-23 to Sep - 23</t>
  </si>
  <si>
    <t>Minal Chirag Joshi</t>
  </si>
  <si>
    <t>SAMCO SECURITIES LIMITED</t>
  </si>
  <si>
    <t xml:space="preserve"> -   </t>
  </si>
  <si>
    <t>Aggregate cost of acquisition during the period ended 
30 September 2023</t>
  </si>
  <si>
    <t>Outstanding as at 
September 30, 2023 
(At Market / Fair Value)</t>
  </si>
  <si>
    <t>The returns are provided absolute for less than 1 year and returns for more than 1 year period are Compounded Annual Growth Rate (CAGR)
The since inception returns are calculated on Rs.10/- invested at inception of all schemes except, Samco Overnight Fund in which case the since inception returns are calculated on Rs.1,000/- invested at inception.</t>
  </si>
  <si>
    <t>Subscription by the schemes in the issues lead managed by associate companies is Nil.</t>
  </si>
  <si>
    <t>Subscription to any issue of equity or debt on private placement basis where the sponsor or its associate companies have acted as arranger or manager is Nil.</t>
  </si>
  <si>
    <t>Percentage of Management Fees to daily average net assets (Excluding GST on Management fees) **</t>
  </si>
  <si>
    <t xml:space="preserve"> Indicates annualised for the period. Where value is 0.00%, it indicates % are less than 0.005%</t>
  </si>
  <si>
    <t>(**)</t>
  </si>
  <si>
    <t>Other Expenses includes transaction cost</t>
  </si>
  <si>
    <t>##</t>
  </si>
  <si>
    <t>Transaction costs are excluded while computing the total recurring expenses.</t>
  </si>
  <si>
    <t>Total Recurring expenses as a percentage of daily average net assets (Including GST on Management fees) ** ##</t>
  </si>
  <si>
    <t>^</t>
  </si>
  <si>
    <t>Other expenses ^</t>
  </si>
  <si>
    <r>
      <t xml:space="preserve">The half yearly financial results are prepared on the accrual basis of accounting, under the historical cost convention, as modified for investments, which are ‘marked to market’. The half yearly financial results have been prepared in accordance with regulation 59 of the Securities and Exchange Board of India (‘SEBI’) (Mutual Funds) Regulations, 1996 ('the Regulations') as amended from time to time. 
Changes in the accounting policies during the half year ended September 30, 2023 are as below :-
Effective from April 01, 2023 the annual audited financial statements and accounts will be prepared in accordance with Indian Accounting Standards (IND AS) and any addendum thereto, as notified by the Companies (Indian Accounting Standards) Rules 2015, as amended from time to time. Provided that in case there is any conflict between the requirements of IND AS and SEBI (Mutual Funds) Regulations,1996 and amendments/circulars/guidelines issued thereafter, the requirements specified under SEBI (Mutual Funds) Regulations,1996 and amendments/circulars/guidelines issued thereafter will be followed.
Transactions for purchase and sale of investments are recorded on trade date. With effect from April 1,2023 Brokerage and transaction cost incurred for the purpose of execution are charged to the schemes as provided under Regulation 52 (6A) (a) upto 12 bps and 5 bps for cash market transactions and derivatives transactions respectively. Any payment towards brokerage &amp; transaction costs, over and above the said 12 bps and 5 bps for cash market transactions and derivatives transactions respectively may be charged to the Scheme within the maximum limit of Total Expense Ratio (TER) as prescribed under Regulation 52 of the SEBI (Mutual Finds) Regulations, 1996.
</t>
    </r>
    <r>
      <rPr>
        <sz val="10"/>
        <rFont val="Times New Roman"/>
        <family val="1"/>
      </rPr>
      <t>Consequent to Clause 17.14 of the SEBI Master Circular for Mutual Funds dated May 19, 2023.the Fund has adopted Indian Accounting Standard with effect from 1st April 2023</t>
    </r>
  </si>
  <si>
    <r>
      <t>The unaudited Half Yearly Financial results for the period ended September 30, 2023  have been approved by  the Board of Directors of Samco Asset Management Private Limited and Samco Trustee Private Limited at its meeting held on</t>
    </r>
    <r>
      <rPr>
        <sz val="10"/>
        <color rgb="FFFF0000"/>
        <rFont val="Times New Roman"/>
        <family val="1"/>
      </rPr>
      <t xml:space="preserve"> </t>
    </r>
    <r>
      <rPr>
        <sz val="10"/>
        <rFont val="Times New Roman"/>
        <family val="1"/>
      </rPr>
      <t xml:space="preserve">October 11, </t>
    </r>
    <r>
      <rPr>
        <sz val="10"/>
        <color rgb="FFFF0000"/>
        <rFont val="Times New Roman"/>
        <family val="1"/>
      </rPr>
      <t xml:space="preserve"> </t>
    </r>
    <r>
      <rPr>
        <sz val="10"/>
        <color theme="1"/>
        <rFont val="Times New Roman"/>
        <family val="1"/>
      </rPr>
      <t>2023 respectively.</t>
    </r>
  </si>
  <si>
    <t>Place: Mumbai</t>
  </si>
  <si>
    <t>Mr. Sanjiv J Kapur</t>
  </si>
  <si>
    <t>Director (DIN: 09811601)</t>
  </si>
  <si>
    <t>Date: October 11, 2023</t>
  </si>
  <si>
    <t>Mr. Jimeet Modi</t>
  </si>
  <si>
    <t>Director (DIN: 5285416)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</si>
</sst>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 #,##0.00_-;\-* #,##0.00_-;_-* &quot;-&quot;??_-;_-@_-"/>
    <numFmt numFmtId="166" formatCode="0.00\ &quot;@&quot;"/>
    <numFmt numFmtId="167" formatCode="_(* #,##0.000000_);_(* \(#,##0.000000\);_(* &quot;-&quot;??_);_(@_)"/>
    <numFmt numFmtId="168" formatCode="#,##0.0"/>
    <numFmt numFmtId="169" formatCode="#,##0.0_);\(#,##0.0\)"/>
    <numFmt numFmtId="170" formatCode="_(* #,##0.0000_);_(* \(#,##0.0000\);_(* &quot;-&quot;??_);_(@_)"/>
    <numFmt numFmtId="171" formatCode="#,##0.0000_);\(#,##0.0000\)"/>
    <numFmt numFmtId="172" formatCode="0.00_);\(0.00\)"/>
    <numFmt numFmtId="173" formatCode="0.000%"/>
    <numFmt numFmtId="174" formatCode="#,##0.00########_);\(#,##0.00########\)"/>
    <numFmt numFmtId="178" formatCode="_ * #,##0.00_ ;_ * \-#,##0.00_ ;_ * &quot;-&quot;??_ ;_ @_ "/>
    <numFmt numFmtId="182" formatCode="0.00_)"/>
  </numFmts>
  <fonts count="41" x14ac:knownFonts="1">
    <font>
      <sz val="11"/>
      <color theme="1"/>
      <name val="Calibri"/>
      <family val="2"/>
      <scheme val="minor"/>
    </font>
    <font>
      <sz val="11"/>
      <color theme="1"/>
      <name val="Calibri"/>
      <family val="2"/>
      <scheme val="minor"/>
    </font>
    <font>
      <sz val="10"/>
      <name val="MS Sans Serif"/>
      <family val="2"/>
    </font>
    <font>
      <sz val="10"/>
      <name val="Times New Roman"/>
      <family val="1"/>
    </font>
    <font>
      <sz val="10"/>
      <color rgb="FFFF0000"/>
      <name val="Times New Roman"/>
      <family val="1"/>
    </font>
    <font>
      <sz val="10"/>
      <color indexed="9"/>
      <name val="Times New Roman"/>
      <family val="1"/>
    </font>
    <font>
      <b/>
      <sz val="12"/>
      <name val="Times New Roman"/>
      <family val="1"/>
    </font>
    <font>
      <sz val="10"/>
      <name val="Arial"/>
      <family val="2"/>
    </font>
    <font>
      <b/>
      <sz val="11"/>
      <color indexed="8"/>
      <name val="Calibri"/>
      <family val="2"/>
    </font>
    <font>
      <b/>
      <sz val="10"/>
      <color rgb="FFFFFFFF"/>
      <name val="Times New Roman"/>
      <family val="1"/>
    </font>
    <font>
      <sz val="10"/>
      <color rgb="FFFFFFFF"/>
      <name val="Times New Roman"/>
      <family val="1"/>
    </font>
    <font>
      <b/>
      <sz val="14"/>
      <color indexed="9"/>
      <name val="Times New Roman"/>
      <family val="1"/>
    </font>
    <font>
      <b/>
      <sz val="10"/>
      <name val="Times New Roman"/>
      <family val="1"/>
    </font>
    <font>
      <b/>
      <sz val="10"/>
      <color indexed="9"/>
      <name val="Times New Roman"/>
      <family val="1"/>
    </font>
    <font>
      <sz val="10"/>
      <color theme="1"/>
      <name val="Times New Roman"/>
      <family val="1"/>
    </font>
    <font>
      <b/>
      <sz val="10"/>
      <color theme="1"/>
      <name val="Times New Roman"/>
      <family val="1"/>
    </font>
    <font>
      <sz val="9"/>
      <name val="Arial"/>
      <family val="2"/>
    </font>
    <font>
      <b/>
      <sz val="10"/>
      <color rgb="FFFF0000"/>
      <name val="Times New Roman"/>
      <family val="1"/>
    </font>
    <font>
      <i/>
      <sz val="9"/>
      <color rgb="FF000000"/>
      <name val="Arial"/>
      <family val="2"/>
    </font>
    <font>
      <b/>
      <sz val="9"/>
      <color rgb="FFFFFFFF"/>
      <name val="Arial"/>
      <family val="2"/>
    </font>
    <font>
      <sz val="10"/>
      <color rgb="FF000000"/>
      <name val="Times New Roman"/>
      <family val="1"/>
    </font>
    <font>
      <sz val="11"/>
      <color rgb="FF000000"/>
      <name val="Calibri"/>
      <family val="2"/>
    </font>
    <font>
      <sz val="10"/>
      <color rgb="FF000000"/>
      <name val="Arial"/>
      <family val="2"/>
    </font>
    <font>
      <b/>
      <i/>
      <sz val="10"/>
      <name val="Franklin Gothic Book"/>
      <family val="2"/>
    </font>
    <font>
      <b/>
      <i/>
      <sz val="10"/>
      <name val="Times New Roman"/>
      <family val="1"/>
    </font>
    <font>
      <i/>
      <sz val="10"/>
      <name val="Franklin Gothic Book"/>
      <family val="2"/>
    </font>
    <font>
      <i/>
      <sz val="10"/>
      <name val="Times New Roman"/>
      <family val="1"/>
    </font>
    <font>
      <sz val="10"/>
      <name val="Tahoma"/>
      <family val="2"/>
    </font>
    <font>
      <b/>
      <sz val="9"/>
      <name val="Times New Roman"/>
      <family val="1"/>
    </font>
    <font>
      <sz val="9"/>
      <name val="Times New Roman"/>
      <family val="1"/>
    </font>
    <font>
      <sz val="10"/>
      <color theme="1"/>
      <name val="Arial"/>
      <family val="2"/>
    </font>
    <font>
      <sz val="10"/>
      <color theme="1"/>
      <name val="Tahoma"/>
      <family val="2"/>
    </font>
    <font>
      <b/>
      <sz val="12"/>
      <color theme="1"/>
      <name val="Times New Roman"/>
      <family val="1"/>
    </font>
    <font>
      <u/>
      <sz val="10"/>
      <color indexed="12"/>
      <name val="Arial"/>
      <family val="2"/>
    </font>
    <font>
      <b/>
      <sz val="9"/>
      <color indexed="81"/>
      <name val="Tahoma"/>
      <family val="2"/>
    </font>
    <font>
      <sz val="9"/>
      <color indexed="81"/>
      <name val="Tahoma"/>
      <family val="2"/>
    </font>
    <font>
      <sz val="10"/>
      <name val="Franklin Gothic Book"/>
      <family val="2"/>
    </font>
    <font>
      <b/>
      <sz val="18"/>
      <name val="Times New Roman"/>
      <family val="1"/>
    </font>
    <font>
      <sz val="8"/>
      <name val="Arial"/>
      <family val="2"/>
    </font>
    <font>
      <b/>
      <i/>
      <sz val="16"/>
      <name val="Helv"/>
    </font>
    <font>
      <b/>
      <sz val="11"/>
      <name val="Times New Roman"/>
      <family val="1"/>
    </font>
  </fonts>
  <fills count="6">
    <fill>
      <patternFill patternType="none"/>
    </fill>
    <fill>
      <patternFill patternType="gray125"/>
    </fill>
    <fill>
      <patternFill patternType="solid">
        <fgColor indexed="48"/>
        <bgColor indexed="64"/>
      </patternFill>
    </fill>
    <fill>
      <patternFill patternType="solid">
        <fgColor rgb="FFFFFF00"/>
        <bgColor indexed="64"/>
      </patternFill>
    </fill>
    <fill>
      <patternFill patternType="solid">
        <fgColor indexed="22"/>
        <bgColor indexed="64"/>
      </patternFill>
    </fill>
    <fill>
      <patternFill patternType="solid">
        <fgColor indexed="26"/>
        <bgColor indexed="64"/>
      </patternFill>
    </fill>
  </fills>
  <borders count="35">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diagonal/>
    </border>
    <border>
      <left/>
      <right style="medium">
        <color indexed="64"/>
      </right>
      <top/>
      <bottom style="medium">
        <color indexed="64"/>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9">
    <xf numFmtId="0" fontId="0" fillId="0" borderId="0"/>
    <xf numFmtId="165" fontId="1" fillId="0" borderId="0" applyFont="0" applyFill="0" applyBorder="0" applyAlignment="0" applyProtection="0"/>
    <xf numFmtId="9" fontId="1" fillId="0" borderId="0" applyFont="0" applyFill="0" applyBorder="0" applyAlignment="0" applyProtection="0"/>
    <xf numFmtId="39" fontId="2" fillId="0" borderId="0"/>
    <xf numFmtId="0" fontId="7" fillId="0" borderId="0"/>
    <xf numFmtId="164" fontId="7" fillId="0" borderId="0" applyFont="0" applyFill="0" applyBorder="0" applyAlignment="0" applyProtection="0"/>
    <xf numFmtId="9" fontId="7" fillId="0" borderId="0" applyFont="0" applyFill="0" applyBorder="0" applyAlignment="0" applyProtection="0"/>
    <xf numFmtId="0" fontId="7" fillId="0" borderId="0" applyNumberFormat="0" applyFont="0" applyFill="0" applyBorder="0" applyAlignment="0" applyProtection="0"/>
    <xf numFmtId="0" fontId="7" fillId="0" borderId="0"/>
    <xf numFmtId="0" fontId="7" fillId="0" borderId="0"/>
    <xf numFmtId="0" fontId="7" fillId="0" borderId="0"/>
    <xf numFmtId="43" fontId="1" fillId="0" borderId="0" applyFont="0" applyFill="0" applyBorder="0" applyAlignment="0" applyProtection="0"/>
    <xf numFmtId="0" fontId="7" fillId="0" borderId="0"/>
    <xf numFmtId="0" fontId="27" fillId="0" borderId="0"/>
    <xf numFmtId="0" fontId="7" fillId="0" borderId="0"/>
    <xf numFmtId="0" fontId="7" fillId="0" borderId="0"/>
    <xf numFmtId="0" fontId="33" fillId="0" borderId="0" applyNumberFormat="0" applyFill="0" applyBorder="0" applyAlignment="0" applyProtection="0">
      <alignment vertical="top"/>
      <protection locked="0"/>
    </xf>
    <xf numFmtId="0" fontId="7" fillId="0" borderId="0" applyNumberFormat="0" applyFill="0" applyBorder="0" applyAlignment="0" applyProtection="0"/>
    <xf numFmtId="43" fontId="7" fillId="0" borderId="0" applyFont="0" applyFill="0" applyBorder="0" applyAlignment="0" applyProtection="0"/>
    <xf numFmtId="38" fontId="38" fillId="4" borderId="0" applyNumberFormat="0" applyBorder="0" applyAlignment="0" applyProtection="0"/>
    <xf numFmtId="10" fontId="38" fillId="5" borderId="16" applyNumberFormat="0" applyBorder="0" applyAlignment="0" applyProtection="0"/>
    <xf numFmtId="182" fontId="39" fillId="0" borderId="0"/>
    <xf numFmtId="0" fontId="7" fillId="0" borderId="0"/>
    <xf numFmtId="10" fontId="7" fillId="0" borderId="0" applyFont="0" applyFill="0" applyBorder="0" applyAlignment="0" applyProtection="0"/>
    <xf numFmtId="0" fontId="7" fillId="0" borderId="0"/>
    <xf numFmtId="40" fontId="40" fillId="0" borderId="0"/>
    <xf numFmtId="0" fontId="7" fillId="0" borderId="0" applyNumberFormat="0" applyFill="0" applyBorder="0" applyAlignment="0" applyProtection="0"/>
    <xf numFmtId="0" fontId="7" fillId="0" borderId="0" applyNumberFormat="0" applyFont="0" applyFill="0" applyBorder="0" applyAlignment="0" applyProtection="0"/>
    <xf numFmtId="0" fontId="7" fillId="0" borderId="0" applyNumberFormat="0" applyFont="0" applyFill="0" applyBorder="0" applyAlignment="0" applyProtection="0"/>
    <xf numFmtId="9" fontId="7" fillId="0" borderId="0" applyNumberFormat="0" applyFont="0" applyFill="0" applyBorder="0" applyAlignment="0" applyProtection="0"/>
    <xf numFmtId="0" fontId="7" fillId="0" borderId="0"/>
    <xf numFmtId="10" fontId="38" fillId="5" borderId="33" applyNumberFormat="0" applyBorder="0" applyAlignment="0" applyProtection="0"/>
    <xf numFmtId="0" fontId="7" fillId="0" borderId="0" applyNumberFormat="0" applyFill="0" applyBorder="0" applyAlignment="0" applyProtection="0"/>
    <xf numFmtId="0" fontId="7" fillId="0" borderId="0" applyNumberFormat="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7" fillId="0" borderId="0"/>
    <xf numFmtId="10" fontId="38" fillId="5" borderId="33" applyNumberFormat="0" applyBorder="0" applyAlignment="0" applyProtection="0"/>
    <xf numFmtId="0" fontId="7" fillId="0" borderId="0"/>
    <xf numFmtId="10" fontId="38" fillId="5" borderId="33" applyNumberFormat="0" applyBorder="0" applyAlignment="0" applyProtection="0"/>
    <xf numFmtId="9" fontId="7" fillId="0" borderId="0" applyFont="0" applyFill="0" applyBorder="0" applyAlignment="0" applyProtection="0"/>
    <xf numFmtId="10" fontId="38" fillId="5" borderId="34" applyNumberFormat="0" applyBorder="0" applyAlignment="0" applyProtection="0"/>
    <xf numFmtId="10" fontId="38" fillId="5" borderId="34" applyNumberFormat="0" applyBorder="0" applyAlignment="0" applyProtection="0"/>
    <xf numFmtId="10" fontId="38" fillId="5" borderId="34" applyNumberFormat="0" applyBorder="0" applyAlignment="0" applyProtection="0"/>
  </cellStyleXfs>
  <cellXfs count="245">
    <xf numFmtId="0" fontId="0" fillId="0" borderId="0" xfId="0"/>
    <xf numFmtId="39" fontId="3" fillId="0" borderId="0" xfId="3" applyFont="1"/>
    <xf numFmtId="39" fontId="6" fillId="0" borderId="0" xfId="3" applyFont="1" applyAlignment="1">
      <alignment horizontal="center"/>
    </xf>
    <xf numFmtId="4" fontId="8" fillId="0" borderId="0" xfId="4" applyNumberFormat="1" applyFont="1" applyAlignment="1">
      <alignment horizontal="right"/>
    </xf>
    <xf numFmtId="39" fontId="9" fillId="0" borderId="0" xfId="3" applyFont="1" applyAlignment="1">
      <alignment horizontal="right"/>
    </xf>
    <xf numFmtId="17" fontId="3" fillId="0" borderId="0" xfId="3" applyNumberFormat="1" applyFont="1" applyAlignment="1">
      <alignment horizontal="center" vertical="top" wrapText="1"/>
    </xf>
    <xf numFmtId="39" fontId="10" fillId="0" borderId="1" xfId="3" applyFont="1" applyBorder="1"/>
    <xf numFmtId="39" fontId="12" fillId="0" borderId="3" xfId="3" applyFont="1" applyBorder="1" applyAlignment="1">
      <alignment horizontal="center" vertical="top"/>
    </xf>
    <xf numFmtId="39" fontId="12" fillId="0" borderId="4" xfId="3" applyFont="1" applyBorder="1" applyAlignment="1">
      <alignment horizontal="center" vertical="top"/>
    </xf>
    <xf numFmtId="39" fontId="12" fillId="0" borderId="0" xfId="3" applyFont="1" applyAlignment="1">
      <alignment horizontal="right"/>
    </xf>
    <xf numFmtId="17" fontId="12" fillId="0" borderId="5" xfId="3" applyNumberFormat="1" applyFont="1" applyBorder="1" applyAlignment="1">
      <alignment horizontal="center" vertical="top" wrapText="1"/>
    </xf>
    <xf numFmtId="39" fontId="12" fillId="0" borderId="6" xfId="3" applyFont="1" applyBorder="1" applyAlignment="1">
      <alignment horizontal="center" vertical="top"/>
    </xf>
    <xf numFmtId="39" fontId="12" fillId="0" borderId="1" xfId="3" applyFont="1" applyBorder="1" applyAlignment="1">
      <alignment horizontal="center" vertical="top"/>
    </xf>
    <xf numFmtId="39" fontId="12" fillId="0" borderId="1" xfId="3" applyFont="1" applyBorder="1" applyAlignment="1">
      <alignment horizontal="right"/>
    </xf>
    <xf numFmtId="39" fontId="12" fillId="0" borderId="0" xfId="3" applyFont="1" applyAlignment="1">
      <alignment horizontal="center" vertical="top"/>
    </xf>
    <xf numFmtId="39" fontId="3" fillId="0" borderId="3" xfId="3" applyFont="1" applyBorder="1"/>
    <xf numFmtId="39" fontId="3" fillId="0" borderId="3" xfId="3" quotePrefix="1" applyFont="1" applyBorder="1"/>
    <xf numFmtId="39" fontId="3" fillId="0" borderId="3" xfId="3" applyFont="1" applyBorder="1" applyAlignment="1">
      <alignment horizontal="center"/>
    </xf>
    <xf numFmtId="39" fontId="3" fillId="0" borderId="4" xfId="3" applyFont="1" applyBorder="1"/>
    <xf numFmtId="39" fontId="3" fillId="0" borderId="0" xfId="3" applyFont="1" applyAlignment="1">
      <alignment horizontal="right"/>
    </xf>
    <xf numFmtId="0" fontId="12" fillId="0" borderId="3" xfId="3" applyNumberFormat="1" applyFont="1" applyBorder="1" applyAlignment="1">
      <alignment horizontal="center"/>
    </xf>
    <xf numFmtId="164" fontId="3" fillId="0" borderId="3" xfId="5" applyFont="1" applyFill="1" applyBorder="1" applyAlignment="1">
      <alignment horizontal="right"/>
    </xf>
    <xf numFmtId="39" fontId="12" fillId="0" borderId="0" xfId="3" applyFont="1"/>
    <xf numFmtId="0" fontId="12" fillId="0" borderId="6" xfId="5" applyNumberFormat="1" applyFont="1" applyFill="1" applyBorder="1" applyAlignment="1">
      <alignment horizontal="center"/>
    </xf>
    <xf numFmtId="167" fontId="12" fillId="0" borderId="0" xfId="5" applyNumberFormat="1" applyFont="1" applyFill="1"/>
    <xf numFmtId="0" fontId="12" fillId="0" borderId="7" xfId="3" applyNumberFormat="1" applyFont="1" applyBorder="1" applyAlignment="1">
      <alignment horizontal="center"/>
    </xf>
    <xf numFmtId="39" fontId="3" fillId="0" borderId="8" xfId="3" applyFont="1" applyBorder="1"/>
    <xf numFmtId="39" fontId="3" fillId="0" borderId="2" xfId="3" applyFont="1" applyBorder="1" applyAlignment="1">
      <alignment horizontal="right"/>
    </xf>
    <xf numFmtId="39" fontId="3" fillId="0" borderId="7" xfId="3" applyFont="1" applyBorder="1" applyAlignment="1">
      <alignment horizontal="right"/>
    </xf>
    <xf numFmtId="168" fontId="12" fillId="0" borderId="5" xfId="5" applyNumberFormat="1" applyFont="1" applyFill="1" applyBorder="1" applyAlignment="1">
      <alignment horizontal="center"/>
    </xf>
    <xf numFmtId="39" fontId="3" fillId="0" borderId="9" xfId="3" applyFont="1" applyBorder="1"/>
    <xf numFmtId="39" fontId="3" fillId="0" borderId="10" xfId="3" applyFont="1" applyBorder="1" applyAlignment="1">
      <alignment horizontal="right"/>
    </xf>
    <xf numFmtId="39" fontId="3" fillId="0" borderId="5" xfId="3" applyFont="1" applyBorder="1" applyAlignment="1">
      <alignment horizontal="right"/>
    </xf>
    <xf numFmtId="164" fontId="3" fillId="0" borderId="6" xfId="5" applyFont="1" applyFill="1" applyBorder="1" applyAlignment="1">
      <alignment horizontal="right"/>
    </xf>
    <xf numFmtId="169" fontId="12" fillId="0" borderId="8" xfId="3" applyNumberFormat="1" applyFont="1" applyBorder="1" applyAlignment="1">
      <alignment horizontal="center"/>
    </xf>
    <xf numFmtId="169" fontId="12" fillId="0" borderId="4" xfId="3" applyNumberFormat="1" applyFont="1" applyBorder="1" applyAlignment="1">
      <alignment horizontal="center"/>
    </xf>
    <xf numFmtId="39" fontId="3" fillId="0" borderId="3" xfId="3" applyFont="1" applyBorder="1" applyAlignment="1">
      <alignment horizontal="right"/>
    </xf>
    <xf numFmtId="169" fontId="13" fillId="0" borderId="4" xfId="3" applyNumberFormat="1" applyFont="1" applyBorder="1" applyAlignment="1">
      <alignment horizontal="center"/>
    </xf>
    <xf numFmtId="39" fontId="12" fillId="0" borderId="4" xfId="3" applyFont="1" applyBorder="1"/>
    <xf numFmtId="170" fontId="3" fillId="0" borderId="3" xfId="5" applyNumberFormat="1" applyFont="1" applyFill="1" applyBorder="1" applyAlignment="1">
      <alignment horizontal="right"/>
    </xf>
    <xf numFmtId="164" fontId="3" fillId="0" borderId="3" xfId="3" applyNumberFormat="1" applyFont="1" applyBorder="1" applyAlignment="1">
      <alignment horizontal="right"/>
    </xf>
    <xf numFmtId="170" fontId="3" fillId="0" borderId="3" xfId="3" applyNumberFormat="1" applyFont="1" applyBorder="1" applyAlignment="1">
      <alignment horizontal="right"/>
    </xf>
    <xf numFmtId="171" fontId="3" fillId="0" borderId="3" xfId="3" applyNumberFormat="1" applyFont="1" applyBorder="1" applyAlignment="1">
      <alignment horizontal="right"/>
    </xf>
    <xf numFmtId="39" fontId="14" fillId="0" borderId="0" xfId="3" applyFont="1"/>
    <xf numFmtId="169" fontId="15" fillId="0" borderId="4" xfId="3" applyNumberFormat="1" applyFont="1" applyBorder="1" applyAlignment="1">
      <alignment horizontal="center"/>
    </xf>
    <xf numFmtId="39" fontId="14" fillId="0" borderId="4" xfId="3" applyFont="1" applyBorder="1"/>
    <xf numFmtId="39" fontId="14" fillId="0" borderId="0" xfId="3" applyFont="1" applyAlignment="1">
      <alignment horizontal="right"/>
    </xf>
    <xf numFmtId="164" fontId="14" fillId="0" borderId="3" xfId="5" applyFont="1" applyFill="1" applyBorder="1" applyAlignment="1">
      <alignment horizontal="right"/>
    </xf>
    <xf numFmtId="169" fontId="5" fillId="0" borderId="4" xfId="3" applyNumberFormat="1" applyFont="1" applyBorder="1" applyAlignment="1">
      <alignment horizontal="center"/>
    </xf>
    <xf numFmtId="167" fontId="3" fillId="0" borderId="3" xfId="5" applyNumberFormat="1" applyFont="1" applyFill="1" applyBorder="1" applyAlignment="1">
      <alignment horizontal="right"/>
    </xf>
    <xf numFmtId="169" fontId="3" fillId="0" borderId="8" xfId="3" applyNumberFormat="1" applyFont="1" applyBorder="1" applyAlignment="1">
      <alignment horizontal="center"/>
    </xf>
    <xf numFmtId="39" fontId="3" fillId="0" borderId="11" xfId="3" applyFont="1" applyBorder="1" applyAlignment="1">
      <alignment horizontal="right"/>
    </xf>
    <xf numFmtId="39" fontId="3" fillId="0" borderId="4" xfId="3" applyFont="1" applyBorder="1" applyAlignment="1">
      <alignment horizontal="left"/>
    </xf>
    <xf numFmtId="0" fontId="16" fillId="0" borderId="4" xfId="4" applyFont="1" applyBorder="1"/>
    <xf numFmtId="39" fontId="3" fillId="0" borderId="4" xfId="3" applyFont="1" applyBorder="1" applyAlignment="1">
      <alignment wrapText="1"/>
    </xf>
    <xf numFmtId="166" fontId="7" fillId="0" borderId="3" xfId="1" applyNumberFormat="1" applyFont="1" applyFill="1" applyBorder="1" applyAlignment="1">
      <alignment horizontal="right"/>
    </xf>
    <xf numFmtId="164" fontId="3" fillId="0" borderId="0" xfId="5" applyFont="1" applyFill="1"/>
    <xf numFmtId="39" fontId="3" fillId="0" borderId="12" xfId="3" applyFont="1" applyBorder="1"/>
    <xf numFmtId="39" fontId="3" fillId="0" borderId="1" xfId="3" applyFont="1" applyBorder="1" applyAlignment="1">
      <alignment horizontal="right"/>
    </xf>
    <xf numFmtId="169" fontId="12" fillId="0" borderId="13" xfId="3" applyNumberFormat="1" applyFont="1" applyBorder="1" applyAlignment="1">
      <alignment horizontal="center"/>
    </xf>
    <xf numFmtId="172" fontId="3" fillId="0" borderId="14" xfId="5" applyNumberFormat="1" applyFont="1" applyFill="1" applyBorder="1" applyAlignment="1">
      <alignment horizontal="right"/>
    </xf>
    <xf numFmtId="164" fontId="4" fillId="0" borderId="3" xfId="5" applyFont="1" applyFill="1" applyBorder="1" applyAlignment="1">
      <alignment horizontal="right"/>
    </xf>
    <xf numFmtId="10" fontId="14" fillId="0" borderId="3" xfId="2" quotePrefix="1" applyNumberFormat="1" applyFont="1" applyFill="1" applyBorder="1" applyAlignment="1">
      <alignment horizontal="right"/>
    </xf>
    <xf numFmtId="10" fontId="14" fillId="0" borderId="0" xfId="6" applyNumberFormat="1" applyFont="1" applyFill="1" applyBorder="1" applyAlignment="1">
      <alignment horizontal="right"/>
    </xf>
    <xf numFmtId="169" fontId="17" fillId="0" borderId="12" xfId="3" applyNumberFormat="1" applyFont="1" applyBorder="1" applyAlignment="1">
      <alignment horizontal="center"/>
    </xf>
    <xf numFmtId="39" fontId="4" fillId="0" borderId="12" xfId="3" applyFont="1" applyBorder="1"/>
    <xf numFmtId="39" fontId="4" fillId="0" borderId="1" xfId="3" applyFont="1" applyBorder="1" applyAlignment="1">
      <alignment horizontal="right"/>
    </xf>
    <xf numFmtId="39" fontId="4" fillId="0" borderId="3" xfId="3" applyFont="1" applyBorder="1" applyAlignment="1">
      <alignment horizontal="right"/>
    </xf>
    <xf numFmtId="169" fontId="4" fillId="0" borderId="7" xfId="3" applyNumberFormat="1" applyFont="1" applyBorder="1" applyAlignment="1">
      <alignment horizontal="center"/>
    </xf>
    <xf numFmtId="39" fontId="4" fillId="0" borderId="4" xfId="3" applyFont="1" applyBorder="1"/>
    <xf numFmtId="39" fontId="4" fillId="0" borderId="0" xfId="3" applyFont="1" applyAlignment="1">
      <alignment horizontal="right"/>
    </xf>
    <xf numFmtId="39" fontId="15" fillId="0" borderId="0" xfId="3" applyFont="1"/>
    <xf numFmtId="169" fontId="15" fillId="0" borderId="3" xfId="3" applyNumberFormat="1" applyFont="1" applyBorder="1" applyAlignment="1">
      <alignment horizontal="center"/>
    </xf>
    <xf numFmtId="10" fontId="14" fillId="0" borderId="3" xfId="6" quotePrefix="1" applyNumberFormat="1" applyFont="1" applyFill="1" applyBorder="1" applyAlignment="1">
      <alignment horizontal="right"/>
    </xf>
    <xf numFmtId="39" fontId="14" fillId="0" borderId="3" xfId="3" applyFont="1" applyBorder="1" applyAlignment="1">
      <alignment horizontal="right"/>
    </xf>
    <xf numFmtId="10" fontId="14" fillId="0" borderId="3" xfId="3" applyNumberFormat="1" applyFont="1" applyBorder="1" applyAlignment="1">
      <alignment horizontal="right"/>
    </xf>
    <xf numFmtId="15" fontId="14" fillId="0" borderId="3" xfId="3" applyNumberFormat="1" applyFont="1" applyBorder="1" applyAlignment="1">
      <alignment horizontal="right"/>
    </xf>
    <xf numFmtId="10" fontId="14" fillId="0" borderId="3" xfId="3" quotePrefix="1" applyNumberFormat="1" applyFont="1" applyBorder="1" applyAlignment="1">
      <alignment horizontal="right"/>
    </xf>
    <xf numFmtId="10" fontId="14" fillId="0" borderId="15" xfId="3" quotePrefix="1" applyNumberFormat="1" applyFont="1" applyBorder="1" applyAlignment="1">
      <alignment horizontal="right"/>
    </xf>
    <xf numFmtId="37" fontId="14" fillId="0" borderId="6" xfId="3" applyNumberFormat="1" applyFont="1" applyBorder="1" applyAlignment="1">
      <alignment horizontal="center"/>
    </xf>
    <xf numFmtId="39" fontId="14" fillId="0" borderId="12" xfId="3" applyFont="1" applyBorder="1"/>
    <xf numFmtId="39" fontId="14" fillId="0" borderId="1" xfId="3" applyFont="1" applyBorder="1" applyAlignment="1">
      <alignment horizontal="right"/>
    </xf>
    <xf numFmtId="39" fontId="14" fillId="0" borderId="6" xfId="3" applyFont="1" applyBorder="1" applyAlignment="1">
      <alignment horizontal="center" wrapText="1"/>
    </xf>
    <xf numFmtId="39" fontId="14" fillId="0" borderId="16" xfId="3" applyFont="1" applyBorder="1" applyAlignment="1">
      <alignment horizontal="center" wrapText="1"/>
    </xf>
    <xf numFmtId="37" fontId="15" fillId="0" borderId="5" xfId="3" applyNumberFormat="1" applyFont="1" applyBorder="1" applyAlignment="1">
      <alignment horizontal="center"/>
    </xf>
    <xf numFmtId="39" fontId="14" fillId="0" borderId="9" xfId="3" applyFont="1" applyBorder="1" applyAlignment="1">
      <alignment vertical="top"/>
    </xf>
    <xf numFmtId="39" fontId="14" fillId="0" borderId="10" xfId="3" applyFont="1" applyBorder="1" applyAlignment="1">
      <alignment horizontal="right"/>
    </xf>
    <xf numFmtId="39" fontId="14" fillId="0" borderId="5" xfId="3" applyFont="1" applyBorder="1" applyAlignment="1">
      <alignment horizontal="center" vertical="center"/>
    </xf>
    <xf numFmtId="37" fontId="15" fillId="0" borderId="6" xfId="3" applyNumberFormat="1" applyFont="1" applyBorder="1" applyAlignment="1">
      <alignment horizontal="center"/>
    </xf>
    <xf numFmtId="39" fontId="14" fillId="0" borderId="12" xfId="3" applyFont="1" applyBorder="1" applyAlignment="1">
      <alignment vertical="top"/>
    </xf>
    <xf numFmtId="164" fontId="14" fillId="0" borderId="0" xfId="5" applyFont="1" applyFill="1"/>
    <xf numFmtId="164" fontId="14" fillId="0" borderId="12" xfId="5" applyFont="1" applyFill="1" applyBorder="1"/>
    <xf numFmtId="10" fontId="3" fillId="0" borderId="0" xfId="6" applyNumberFormat="1" applyFont="1" applyFill="1"/>
    <xf numFmtId="39" fontId="3" fillId="0" borderId="0" xfId="3" applyFont="1" applyAlignment="1">
      <alignment horizontal="left" vertical="center" wrapText="1"/>
    </xf>
    <xf numFmtId="39" fontId="3" fillId="0" borderId="0" xfId="3" applyFont="1" applyAlignment="1">
      <alignment wrapText="1"/>
    </xf>
    <xf numFmtId="0" fontId="14" fillId="0" borderId="0" xfId="0" applyFont="1"/>
    <xf numFmtId="0" fontId="14" fillId="0" borderId="0" xfId="0" applyFont="1" applyAlignment="1">
      <alignment vertical="center"/>
    </xf>
    <xf numFmtId="39" fontId="3" fillId="0" borderId="0" xfId="3" quotePrefix="1" applyFont="1"/>
    <xf numFmtId="0" fontId="18" fillId="0" borderId="0" xfId="7" applyFont="1" applyBorder="1" applyAlignment="1">
      <alignment horizontal="left" vertical="center" wrapText="1" readingOrder="1"/>
    </xf>
    <xf numFmtId="0" fontId="19" fillId="0" borderId="0" xfId="7" applyFont="1" applyBorder="1" applyAlignment="1">
      <alignment horizontal="center" vertical="center" wrapText="1" readingOrder="1"/>
    </xf>
    <xf numFmtId="0" fontId="7" fillId="0" borderId="0" xfId="7" applyBorder="1" applyAlignment="1">
      <alignment horizontal="center" vertical="center" wrapText="1" readingOrder="1"/>
    </xf>
    <xf numFmtId="0" fontId="7" fillId="0" borderId="0" xfId="7" applyBorder="1" applyAlignment="1">
      <alignment wrapText="1"/>
    </xf>
    <xf numFmtId="0" fontId="7" fillId="0" borderId="0" xfId="4"/>
    <xf numFmtId="4" fontId="7" fillId="0" borderId="0" xfId="4" applyNumberFormat="1"/>
    <xf numFmtId="15" fontId="7" fillId="0" borderId="0" xfId="4" applyNumberFormat="1"/>
    <xf numFmtId="2" fontId="7" fillId="0" borderId="0" xfId="4" applyNumberFormat="1"/>
    <xf numFmtId="164" fontId="7" fillId="0" borderId="0" xfId="5" applyFont="1" applyFill="1" applyBorder="1"/>
    <xf numFmtId="0" fontId="3" fillId="0" borderId="0" xfId="4" applyFont="1"/>
    <xf numFmtId="0" fontId="14" fillId="0" borderId="0" xfId="4" applyFont="1"/>
    <xf numFmtId="39" fontId="15" fillId="0" borderId="0" xfId="3" applyFont="1" applyAlignment="1">
      <alignment horizontal="right"/>
    </xf>
    <xf numFmtId="0" fontId="15" fillId="0" borderId="0" xfId="8" applyFont="1"/>
    <xf numFmtId="0" fontId="14" fillId="0" borderId="0" xfId="8" applyFont="1"/>
    <xf numFmtId="0" fontId="15" fillId="0" borderId="16" xfId="8" applyFont="1" applyBorder="1" applyAlignment="1">
      <alignment vertical="center" wrapText="1"/>
    </xf>
    <xf numFmtId="0" fontId="14" fillId="0" borderId="19" xfId="8" applyFont="1" applyBorder="1"/>
    <xf numFmtId="0" fontId="14" fillId="0" borderId="19" xfId="8" applyFont="1" applyBorder="1" applyAlignment="1">
      <alignment vertical="center" wrapText="1"/>
    </xf>
    <xf numFmtId="0" fontId="15" fillId="0" borderId="19" xfId="8" applyFont="1" applyBorder="1" applyAlignment="1">
      <alignment vertical="center" wrapText="1"/>
    </xf>
    <xf numFmtId="43" fontId="14" fillId="0" borderId="0" xfId="4" applyNumberFormat="1" applyFont="1"/>
    <xf numFmtId="0" fontId="14" fillId="0" borderId="0" xfId="8" applyFont="1" applyAlignment="1">
      <alignment wrapText="1"/>
    </xf>
    <xf numFmtId="164" fontId="14" fillId="0" borderId="0" xfId="5" applyFont="1" applyFill="1" applyBorder="1"/>
    <xf numFmtId="10" fontId="14" fillId="0" borderId="0" xfId="6" applyNumberFormat="1" applyFont="1" applyFill="1" applyBorder="1"/>
    <xf numFmtId="0" fontId="14" fillId="0" borderId="16" xfId="8" applyFont="1" applyBorder="1" applyAlignment="1">
      <alignment vertical="center" wrapText="1"/>
    </xf>
    <xf numFmtId="0" fontId="20" fillId="0" borderId="16" xfId="4" applyFont="1" applyBorder="1" applyAlignment="1">
      <alignment vertical="center" wrapText="1"/>
    </xf>
    <xf numFmtId="164" fontId="20" fillId="0" borderId="16" xfId="5" applyFont="1" applyFill="1" applyBorder="1" applyAlignment="1">
      <alignment vertical="center" wrapText="1"/>
    </xf>
    <xf numFmtId="164" fontId="20" fillId="0" borderId="16" xfId="5" applyFont="1" applyFill="1" applyBorder="1" applyAlignment="1">
      <alignment horizontal="right" vertical="center" wrapText="1"/>
    </xf>
    <xf numFmtId="0" fontId="21" fillId="0" borderId="16" xfId="4" applyFont="1" applyBorder="1" applyAlignment="1">
      <alignment vertical="center" wrapText="1"/>
    </xf>
    <xf numFmtId="0" fontId="22" fillId="0" borderId="16" xfId="4" applyFont="1" applyBorder="1" applyAlignment="1">
      <alignment vertical="center" wrapText="1"/>
    </xf>
    <xf numFmtId="0" fontId="14" fillId="0" borderId="0" xfId="8" applyFont="1" applyAlignment="1">
      <alignment vertical="center" wrapText="1"/>
    </xf>
    <xf numFmtId="4" fontId="14" fillId="0" borderId="0" xfId="8" applyNumberFormat="1" applyFont="1" applyAlignment="1">
      <alignment vertical="center" wrapText="1"/>
    </xf>
    <xf numFmtId="0" fontId="24" fillId="0" borderId="0" xfId="10" applyFont="1"/>
    <xf numFmtId="39" fontId="24" fillId="0" borderId="0" xfId="3" applyFont="1" applyAlignment="1">
      <alignment horizontal="right"/>
    </xf>
    <xf numFmtId="39" fontId="24" fillId="0" borderId="0" xfId="3" applyFont="1"/>
    <xf numFmtId="39" fontId="23" fillId="0" borderId="0" xfId="3" applyFont="1" applyAlignment="1">
      <alignment vertical="top"/>
    </xf>
    <xf numFmtId="39" fontId="23" fillId="0" borderId="0" xfId="3" applyFont="1" applyAlignment="1">
      <alignment horizontal="right" vertical="top"/>
    </xf>
    <xf numFmtId="0" fontId="25" fillId="0" borderId="0" xfId="9" applyFont="1" applyAlignment="1">
      <alignment horizontal="left" wrapText="1"/>
    </xf>
    <xf numFmtId="0" fontId="25" fillId="0" borderId="0" xfId="9" applyFont="1" applyAlignment="1">
      <alignment horizontal="center" wrapText="1"/>
    </xf>
    <xf numFmtId="4" fontId="25" fillId="0" borderId="0" xfId="11" applyNumberFormat="1" applyFont="1" applyFill="1" applyBorder="1" applyAlignment="1">
      <alignment horizontal="center"/>
    </xf>
    <xf numFmtId="39" fontId="25" fillId="0" borderId="0" xfId="3" applyFont="1"/>
    <xf numFmtId="0" fontId="26" fillId="0" borderId="0" xfId="10" applyFont="1"/>
    <xf numFmtId="164" fontId="3" fillId="0" borderId="0" xfId="5" applyFont="1" applyFill="1" applyBorder="1"/>
    <xf numFmtId="10" fontId="3" fillId="0" borderId="0" xfId="8" applyNumberFormat="1" applyFont="1"/>
    <xf numFmtId="39" fontId="12" fillId="3" borderId="0" xfId="3" applyFont="1" applyFill="1"/>
    <xf numFmtId="39" fontId="12" fillId="3" borderId="0" xfId="3" applyFont="1" applyFill="1" applyAlignment="1">
      <alignment horizontal="right"/>
    </xf>
    <xf numFmtId="39" fontId="3" fillId="3" borderId="0" xfId="3" applyFont="1" applyFill="1"/>
    <xf numFmtId="0" fontId="12" fillId="0" borderId="22" xfId="13" applyFont="1" applyBorder="1" applyAlignment="1">
      <alignment horizontal="center" vertical="center"/>
    </xf>
    <xf numFmtId="0" fontId="12" fillId="0" borderId="23" xfId="13" applyFont="1" applyBorder="1" applyAlignment="1">
      <alignment horizontal="center" vertical="center"/>
    </xf>
    <xf numFmtId="0" fontId="12" fillId="0" borderId="23" xfId="13" applyFont="1" applyBorder="1" applyAlignment="1">
      <alignment horizontal="center" vertical="center" wrapText="1"/>
    </xf>
    <xf numFmtId="0" fontId="12" fillId="0" borderId="24" xfId="13" applyFont="1" applyBorder="1" applyAlignment="1">
      <alignment horizontal="center" vertical="center" wrapText="1"/>
    </xf>
    <xf numFmtId="0" fontId="12" fillId="0" borderId="25" xfId="13" applyFont="1" applyBorder="1" applyAlignment="1">
      <alignment horizontal="center"/>
    </xf>
    <xf numFmtId="0" fontId="12" fillId="0" borderId="26" xfId="13" applyFont="1" applyBorder="1" applyAlignment="1">
      <alignment horizontal="center"/>
    </xf>
    <xf numFmtId="4" fontId="12" fillId="0" borderId="26" xfId="13" applyNumberFormat="1" applyFont="1" applyBorder="1" applyAlignment="1">
      <alignment horizontal="center" vertical="center"/>
    </xf>
    <xf numFmtId="4" fontId="12" fillId="0" borderId="27" xfId="13" applyNumberFormat="1" applyFont="1" applyBorder="1" applyAlignment="1">
      <alignment horizontal="center" vertical="center"/>
    </xf>
    <xf numFmtId="0" fontId="29" fillId="0" borderId="28" xfId="13" applyFont="1" applyBorder="1" applyAlignment="1">
      <alignment horizontal="center"/>
    </xf>
    <xf numFmtId="0" fontId="29" fillId="0" borderId="16" xfId="13" applyFont="1" applyBorder="1" applyAlignment="1">
      <alignment horizontal="center"/>
    </xf>
    <xf numFmtId="4" fontId="29" fillId="0" borderId="16" xfId="13" applyNumberFormat="1" applyFont="1" applyBorder="1" applyAlignment="1">
      <alignment horizontal="center"/>
    </xf>
    <xf numFmtId="4" fontId="29" fillId="0" borderId="29" xfId="13" applyNumberFormat="1" applyFont="1" applyBorder="1" applyAlignment="1">
      <alignment horizontal="center"/>
    </xf>
    <xf numFmtId="0" fontId="12" fillId="0" borderId="0" xfId="4" applyFont="1"/>
    <xf numFmtId="0" fontId="29" fillId="0" borderId="25" xfId="13" applyFont="1" applyBorder="1" applyAlignment="1">
      <alignment horizontal="left"/>
    </xf>
    <xf numFmtId="2" fontId="29" fillId="0" borderId="26" xfId="14" applyNumberFormat="1" applyFont="1" applyBorder="1" applyAlignment="1">
      <alignment vertical="center"/>
    </xf>
    <xf numFmtId="0" fontId="29" fillId="0" borderId="26" xfId="13" applyFont="1" applyBorder="1" applyAlignment="1">
      <alignment horizontal="left"/>
    </xf>
    <xf numFmtId="164" fontId="29" fillId="0" borderId="26" xfId="5" applyFont="1" applyFill="1" applyBorder="1" applyAlignment="1"/>
    <xf numFmtId="164" fontId="29" fillId="0" borderId="27" xfId="5" applyFont="1" applyFill="1" applyBorder="1" applyAlignment="1">
      <alignment horizontal="center"/>
    </xf>
    <xf numFmtId="0" fontId="3" fillId="0" borderId="0" xfId="13" applyFont="1"/>
    <xf numFmtId="0" fontId="3" fillId="0" borderId="0" xfId="13" applyFont="1" applyAlignment="1">
      <alignment wrapText="1"/>
    </xf>
    <xf numFmtId="4" fontId="3" fillId="0" borderId="0" xfId="13" applyNumberFormat="1" applyFont="1" applyAlignment="1">
      <alignment horizontal="right"/>
    </xf>
    <xf numFmtId="164" fontId="3" fillId="0" borderId="0" xfId="5" applyFont="1" applyFill="1" applyBorder="1" applyAlignment="1"/>
    <xf numFmtId="0" fontId="3" fillId="0" borderId="0" xfId="13" applyFont="1" applyAlignment="1">
      <alignment horizontal="left" wrapText="1"/>
    </xf>
    <xf numFmtId="0" fontId="14" fillId="0" borderId="0" xfId="13" applyFont="1"/>
    <xf numFmtId="0" fontId="14" fillId="0" borderId="0" xfId="13" applyFont="1" applyAlignment="1">
      <alignment horizontal="center"/>
    </xf>
    <xf numFmtId="10" fontId="14" fillId="0" borderId="0" xfId="13" applyNumberFormat="1" applyFont="1" applyAlignment="1">
      <alignment horizontal="center"/>
    </xf>
    <xf numFmtId="0" fontId="15" fillId="0" borderId="0" xfId="4" applyFont="1"/>
    <xf numFmtId="0" fontId="15" fillId="0" borderId="16" xfId="15" applyFont="1" applyBorder="1"/>
    <xf numFmtId="0" fontId="15" fillId="0" borderId="16" xfId="15" applyFont="1" applyBorder="1" applyAlignment="1">
      <alignment horizontal="center" wrapText="1"/>
    </xf>
    <xf numFmtId="0" fontId="15" fillId="0" borderId="16" xfId="15" applyFont="1" applyBorder="1" applyAlignment="1">
      <alignment horizontal="center"/>
    </xf>
    <xf numFmtId="0" fontId="30" fillId="0" borderId="16" xfId="15" applyFont="1" applyBorder="1"/>
    <xf numFmtId="2" fontId="30" fillId="0" borderId="16" xfId="15" applyNumberFormat="1" applyFont="1" applyBorder="1"/>
    <xf numFmtId="10" fontId="14" fillId="0" borderId="16" xfId="6" applyNumberFormat="1" applyFont="1" applyFill="1" applyBorder="1" applyAlignment="1">
      <alignment horizontal="right"/>
    </xf>
    <xf numFmtId="0" fontId="30" fillId="0" borderId="0" xfId="15" applyFont="1" applyAlignment="1">
      <alignment horizontal="left" vertical="center"/>
    </xf>
    <xf numFmtId="0" fontId="30" fillId="0" borderId="0" xfId="15" applyFont="1"/>
    <xf numFmtId="2" fontId="30" fillId="0" borderId="0" xfId="15" applyNumberFormat="1" applyFont="1"/>
    <xf numFmtId="0" fontId="31" fillId="0" borderId="5" xfId="4" applyFont="1" applyBorder="1" applyAlignment="1">
      <alignment horizontal="center"/>
    </xf>
    <xf numFmtId="164" fontId="31" fillId="0" borderId="5" xfId="5" applyFont="1" applyFill="1" applyBorder="1" applyAlignment="1">
      <alignment horizontal="center"/>
    </xf>
    <xf numFmtId="173" fontId="31" fillId="0" borderId="5" xfId="6" applyNumberFormat="1" applyFont="1" applyFill="1" applyBorder="1" applyAlignment="1">
      <alignment horizontal="center"/>
    </xf>
    <xf numFmtId="0" fontId="30" fillId="0" borderId="5" xfId="4" applyFont="1" applyBorder="1" applyAlignment="1">
      <alignment horizontal="center"/>
    </xf>
    <xf numFmtId="0" fontId="31" fillId="0" borderId="0" xfId="4" applyFont="1" applyAlignment="1">
      <alignment horizontal="right"/>
    </xf>
    <xf numFmtId="164" fontId="31" fillId="0" borderId="0" xfId="5" applyFont="1" applyFill="1" applyBorder="1"/>
    <xf numFmtId="4" fontId="31" fillId="0" borderId="0" xfId="6" applyNumberFormat="1" applyFont="1" applyFill="1" applyBorder="1"/>
    <xf numFmtId="4" fontId="30" fillId="0" borderId="0" xfId="4" applyNumberFormat="1" applyFont="1"/>
    <xf numFmtId="174" fontId="30" fillId="0" borderId="0" xfId="4" applyNumberFormat="1" applyFont="1"/>
    <xf numFmtId="37" fontId="14" fillId="0" borderId="0" xfId="3" quotePrefix="1" applyNumberFormat="1" applyFont="1" applyAlignment="1">
      <alignment horizontal="center"/>
    </xf>
    <xf numFmtId="15" fontId="14" fillId="0" borderId="0" xfId="4" applyNumberFormat="1" applyFont="1"/>
    <xf numFmtId="0" fontId="15" fillId="0" borderId="7" xfId="4" applyFont="1" applyBorder="1"/>
    <xf numFmtId="0" fontId="14" fillId="0" borderId="22" xfId="13" applyFont="1" applyBorder="1"/>
    <xf numFmtId="15" fontId="14" fillId="0" borderId="23" xfId="4" applyNumberFormat="1" applyFont="1" applyBorder="1"/>
    <xf numFmtId="15" fontId="14" fillId="0" borderId="24" xfId="4" applyNumberFormat="1" applyFont="1" applyBorder="1"/>
    <xf numFmtId="0" fontId="14" fillId="0" borderId="28" xfId="13" applyFont="1" applyBorder="1"/>
    <xf numFmtId="15" fontId="14" fillId="0" borderId="16" xfId="4" applyNumberFormat="1" applyFont="1" applyBorder="1"/>
    <xf numFmtId="15" fontId="14" fillId="0" borderId="29" xfId="4" applyNumberFormat="1" applyFont="1" applyBorder="1"/>
    <xf numFmtId="0" fontId="14" fillId="0" borderId="25" xfId="13" applyFont="1" applyBorder="1"/>
    <xf numFmtId="15" fontId="14" fillId="0" borderId="26" xfId="4" applyNumberFormat="1" applyFont="1" applyBorder="1"/>
    <xf numFmtId="15" fontId="14" fillId="0" borderId="27" xfId="4" applyNumberFormat="1" applyFont="1" applyBorder="1"/>
    <xf numFmtId="0" fontId="32" fillId="0" borderId="0" xfId="4" applyFont="1" applyAlignment="1">
      <alignment horizontal="justify"/>
    </xf>
    <xf numFmtId="0" fontId="33" fillId="0" borderId="0" xfId="16" applyFill="1" applyAlignment="1" applyProtection="1"/>
    <xf numFmtId="0" fontId="14" fillId="0" borderId="28" xfId="8" applyFont="1" applyBorder="1" applyAlignment="1">
      <alignment vertical="center" wrapText="1"/>
    </xf>
    <xf numFmtId="43" fontId="20" fillId="0" borderId="16" xfId="11" applyFont="1" applyBorder="1" applyAlignment="1">
      <alignment vertical="center" wrapText="1"/>
    </xf>
    <xf numFmtId="164" fontId="20" fillId="0" borderId="29" xfId="5" applyFont="1" applyFill="1" applyBorder="1" applyAlignment="1">
      <alignment vertical="center" wrapText="1"/>
    </xf>
    <xf numFmtId="39" fontId="14" fillId="0" borderId="3" xfId="3" applyFont="1" applyBorder="1" applyAlignment="1">
      <alignment horizontal="center" vertical="center"/>
    </xf>
    <xf numFmtId="0" fontId="36" fillId="0" borderId="0" xfId="9" applyFont="1" applyAlignment="1">
      <alignment vertical="top"/>
    </xf>
    <xf numFmtId="39" fontId="36" fillId="0" borderId="0" xfId="3" applyFont="1" applyAlignment="1">
      <alignment horizontal="right" vertical="top"/>
    </xf>
    <xf numFmtId="37" fontId="3" fillId="0" borderId="0" xfId="3" applyNumberFormat="1" applyFont="1"/>
    <xf numFmtId="37" fontId="14" fillId="0" borderId="0" xfId="4" applyNumberFormat="1" applyFont="1"/>
    <xf numFmtId="37" fontId="3" fillId="0" borderId="0" xfId="3" quotePrefix="1" applyNumberFormat="1" applyFont="1" applyAlignment="1">
      <alignment horizontal="center" vertical="top" wrapText="1"/>
    </xf>
    <xf numFmtId="37" fontId="3" fillId="0" borderId="0" xfId="3" quotePrefix="1" applyNumberFormat="1" applyFont="1" applyAlignment="1">
      <alignment horizontal="center"/>
    </xf>
    <xf numFmtId="37" fontId="3" fillId="0" borderId="0" xfId="4" applyNumberFormat="1" applyFont="1"/>
    <xf numFmtId="0" fontId="36" fillId="0" borderId="0" xfId="9" applyFont="1"/>
    <xf numFmtId="39" fontId="36" fillId="0" borderId="0" xfId="3" applyFont="1" applyAlignment="1">
      <alignment horizontal="right"/>
    </xf>
    <xf numFmtId="37" fontId="14" fillId="0" borderId="0" xfId="3" quotePrefix="1" applyNumberFormat="1" applyFont="1" applyAlignment="1">
      <alignment horizontal="center" vertical="center"/>
    </xf>
    <xf numFmtId="39" fontId="11" fillId="2" borderId="32" xfId="3" applyFont="1" applyFill="1" applyBorder="1" applyAlignment="1">
      <alignment horizontal="left" wrapText="1"/>
    </xf>
    <xf numFmtId="39" fontId="11" fillId="2" borderId="0" xfId="3" applyFont="1" applyFill="1" applyAlignment="1">
      <alignment horizontal="left" wrapText="1"/>
    </xf>
    <xf numFmtId="39" fontId="14" fillId="0" borderId="0" xfId="3" applyFont="1" applyAlignment="1">
      <alignment horizontal="left" wrapText="1"/>
    </xf>
    <xf numFmtId="0" fontId="28" fillId="0" borderId="13" xfId="13" applyFont="1" applyBorder="1" applyAlignment="1">
      <alignment horizontal="center"/>
    </xf>
    <xf numFmtId="0" fontId="28" fillId="0" borderId="20" xfId="13" applyFont="1" applyBorder="1" applyAlignment="1">
      <alignment horizontal="center"/>
    </xf>
    <xf numFmtId="0" fontId="28" fillId="0" borderId="21" xfId="13" applyFont="1" applyBorder="1" applyAlignment="1">
      <alignment horizontal="center"/>
    </xf>
    <xf numFmtId="39" fontId="3" fillId="0" borderId="0" xfId="3" applyFont="1" applyAlignment="1">
      <alignment horizontal="left" vertical="top" wrapText="1"/>
    </xf>
    <xf numFmtId="0" fontId="30" fillId="0" borderId="30" xfId="15" applyFont="1" applyBorder="1" applyAlignment="1">
      <alignment horizontal="left" vertical="center"/>
    </xf>
    <xf numFmtId="0" fontId="30" fillId="0" borderId="19" xfId="15" applyFont="1" applyBorder="1" applyAlignment="1">
      <alignment horizontal="left" vertical="center"/>
    </xf>
    <xf numFmtId="0" fontId="31" fillId="0" borderId="12" xfId="4" applyFont="1" applyBorder="1" applyAlignment="1">
      <alignment horizontal="center"/>
    </xf>
    <xf numFmtId="0" fontId="31" fillId="0" borderId="1" xfId="4" applyFont="1" applyBorder="1" applyAlignment="1">
      <alignment horizontal="center"/>
    </xf>
    <xf numFmtId="0" fontId="31" fillId="0" borderId="31" xfId="4" applyFont="1" applyBorder="1" applyAlignment="1">
      <alignment horizontal="center"/>
    </xf>
    <xf numFmtId="0" fontId="23" fillId="0" borderId="0" xfId="9" applyFont="1" applyAlignment="1">
      <alignment horizontal="left" vertical="top" wrapText="1"/>
    </xf>
    <xf numFmtId="0" fontId="23" fillId="0" borderId="16" xfId="12" applyFont="1" applyBorder="1" applyAlignment="1">
      <alignment horizontal="center" vertical="center" wrapText="1"/>
    </xf>
    <xf numFmtId="0" fontId="15" fillId="0" borderId="17" xfId="8" applyFont="1" applyBorder="1" applyAlignment="1">
      <alignment horizontal="center" vertical="center" wrapText="1"/>
    </xf>
    <xf numFmtId="0" fontId="15" fillId="0" borderId="18" xfId="8" applyFont="1" applyBorder="1" applyAlignment="1">
      <alignment horizontal="center" vertical="center" wrapText="1"/>
    </xf>
    <xf numFmtId="39" fontId="12" fillId="0" borderId="0" xfId="3" applyFont="1" applyAlignment="1">
      <alignment horizontal="center"/>
    </xf>
    <xf numFmtId="0" fontId="15" fillId="0" borderId="20" xfId="8" applyFont="1" applyBorder="1" applyAlignment="1">
      <alignment horizontal="center" vertical="center" wrapText="1"/>
    </xf>
    <xf numFmtId="0" fontId="14" fillId="0" borderId="13" xfId="8" applyFont="1" applyBorder="1" applyAlignment="1">
      <alignment vertical="center" wrapText="1"/>
    </xf>
    <xf numFmtId="0" fontId="14" fillId="0" borderId="20" xfId="8" applyFont="1" applyBorder="1" applyAlignment="1">
      <alignment vertical="center" wrapText="1"/>
    </xf>
    <xf numFmtId="0" fontId="14" fillId="0" borderId="18" xfId="8" applyFont="1" applyBorder="1" applyAlignment="1">
      <alignment vertical="center" wrapText="1"/>
    </xf>
    <xf numFmtId="39" fontId="37" fillId="0" borderId="0" xfId="3" applyFont="1" applyAlignment="1">
      <alignment horizontal="center"/>
    </xf>
    <xf numFmtId="0" fontId="20" fillId="0" borderId="16" xfId="4" applyFont="1" applyBorder="1" applyAlignment="1">
      <alignment horizontal="right" vertical="center" wrapText="1"/>
    </xf>
    <xf numFmtId="0" fontId="7" fillId="0" borderId="0" xfId="10"/>
    <xf numFmtId="0" fontId="3" fillId="0" borderId="0" xfId="10" applyFont="1"/>
    <xf numFmtId="0" fontId="12" fillId="0" borderId="0" xfId="10" applyFont="1"/>
    <xf numFmtId="0" fontId="7" fillId="0" borderId="0" xfId="22"/>
    <xf numFmtId="0" fontId="3" fillId="0" borderId="0" xfId="22" applyFont="1"/>
    <xf numFmtId="0" fontId="12" fillId="0" borderId="0" xfId="22" applyFont="1"/>
  </cellXfs>
  <cellStyles count="49">
    <cellStyle name="_x000a_386grabber=m 2" xfId="9" xr:uid="{691C53F1-5386-41E7-86EC-E6E5E1372A90}"/>
    <cellStyle name="_Average AUM for 08-09 IDR" xfId="17" xr:uid="{BDDE9150-1971-4A41-9C83-5A33C99D5C2C}"/>
    <cellStyle name="Comma" xfId="1" builtinId="3"/>
    <cellStyle name="Comma 2" xfId="5" xr:uid="{D8682B56-914A-4156-B59D-23BD196B60D6}"/>
    <cellStyle name="Comma 2 2" xfId="11" xr:uid="{86845868-96C0-48D1-8357-C819A55A7AF2}"/>
    <cellStyle name="Comma 2 3" xfId="35" xr:uid="{0786CE57-4054-408E-BA48-67FFDA73A7F7}"/>
    <cellStyle name="Comma 3" xfId="18" xr:uid="{D92161FC-4D36-4665-8029-51C80F0C08F3}"/>
    <cellStyle name="Grey" xfId="19" xr:uid="{10918461-6E35-4030-A4EE-651580843894}"/>
    <cellStyle name="Hyperlink" xfId="16" builtinId="8"/>
    <cellStyle name="Input [yellow]" xfId="20" xr:uid="{C2D421E6-3920-48C4-852D-B4623122CB19}"/>
    <cellStyle name="Input [yellow] 2" xfId="31" xr:uid="{EB6AA2B5-A3AF-44A6-80C5-47D57A089985}"/>
    <cellStyle name="Input [yellow] 2 2" xfId="46" xr:uid="{7BDC103F-08B1-4881-AEE1-E9807C14D6FE}"/>
    <cellStyle name="Input [yellow] 3" xfId="42" xr:uid="{04442205-83C4-4598-A80E-5EA4570FF8E3}"/>
    <cellStyle name="Input [yellow] 3 2" xfId="47" xr:uid="{57D7CA40-6056-4B63-8ECE-E927F06B1C03}"/>
    <cellStyle name="Input [yellow] 4" xfId="44" xr:uid="{41656859-ED38-49C1-8B8E-C9AE1EE19A26}"/>
    <cellStyle name="Input [yellow] 4 2" xfId="48" xr:uid="{E21209F1-40D6-42C9-AC37-46DD16BD81AB}"/>
    <cellStyle name="Normal" xfId="0" builtinId="0"/>
    <cellStyle name="Normal - Style1" xfId="21" xr:uid="{0BCF4F04-50B1-4726-A39B-72BDF3EFA2FF}"/>
    <cellStyle name="Normal 10" xfId="40" xr:uid="{BB857B3F-50F4-4E83-B077-7219B9E4B044}"/>
    <cellStyle name="Normal 11" xfId="30" xr:uid="{23A08F4F-7ED1-4403-9CDC-AC105BB3DCC8}"/>
    <cellStyle name="Normal 12" xfId="41" xr:uid="{BDCF2AE5-1A30-445B-8FF8-C2FC34DB420A}"/>
    <cellStyle name="Normal 13" xfId="43" xr:uid="{43BF1EED-A3AF-4AD8-A7AF-4CA722A26B68}"/>
    <cellStyle name="Normal 14" xfId="10" xr:uid="{035EC2F1-512E-4AF8-A45A-C327718E8F28}"/>
    <cellStyle name="Normal 15" xfId="15" xr:uid="{C23D358F-6918-486E-9B07-D5BF6E98DC61}"/>
    <cellStyle name="Normal 16" xfId="22" xr:uid="{513EEDA4-1F06-4986-9E6F-603A008C188E}"/>
    <cellStyle name="Normal 2" xfId="26" xr:uid="{1A121E66-62E5-4E95-BA39-20BE580CFE96}"/>
    <cellStyle name="Normal 2 2" xfId="32" xr:uid="{365DC147-C304-4B85-ABB5-C98E53499756}"/>
    <cellStyle name="Normal 3" xfId="27" xr:uid="{51E27196-F758-4DA9-AF3D-3C923A31E136}"/>
    <cellStyle name="Normal 3 2" xfId="7" xr:uid="{54773658-8A68-42CF-8448-E2B3B4B14557}"/>
    <cellStyle name="Normal 4" xfId="4" xr:uid="{65453949-8AA4-4638-BE89-9E28C490E3AD}"/>
    <cellStyle name="Normal 4 2" xfId="33" xr:uid="{0A3C869D-41BA-4D3A-984F-5E70DAD089FE}"/>
    <cellStyle name="Normal 4 3" xfId="28" xr:uid="{B2D0885B-30FB-4A8A-B951-65DABDE51731}"/>
    <cellStyle name="Normal 5" xfId="34" xr:uid="{364D045A-BA6E-41CB-ACA9-41976C0DF3C9}"/>
    <cellStyle name="Normal 6" xfId="36" xr:uid="{C1BF9ECA-A184-4F97-908B-A2EBA5E2ACAD}"/>
    <cellStyle name="Normal 7" xfId="37" xr:uid="{4739993A-23EA-4D2E-973C-0B5016F05754}"/>
    <cellStyle name="Normal 8" xfId="38" xr:uid="{01338068-BC9F-46F6-8073-3B9CE4D3FFF6}"/>
    <cellStyle name="Normal 9" xfId="39" xr:uid="{FA9F94FD-C577-49E5-A5A2-AC3ACAD3597B}"/>
    <cellStyle name="Normal_25(11) Report_Apr10" xfId="14" xr:uid="{281EC6EC-455E-4291-94DB-8B7BFE5232A3}"/>
    <cellStyle name="Normal_5 % Report HSBC 300603 finalv1.5" xfId="13" xr:uid="{6187E8B9-9BF8-4881-BDDD-91EF32F5CB38}"/>
    <cellStyle name="Normal_HY New Format MAR-10_Clientfinal2" xfId="8" xr:uid="{0A46CF89-03FD-424A-855D-73B7E16DB47A}"/>
    <cellStyle name="Normal_New 25(8)_Disclosure_31032010_Working" xfId="12" xr:uid="{F420C34B-A936-4225-99E3-D02BDBA3D5B0}"/>
    <cellStyle name="Normal_Unaudited Half Yrly - MSIM Copy" xfId="3" xr:uid="{6AE2FFD4-5F67-4507-89E2-197B7AC6D899}"/>
    <cellStyle name="Percent" xfId="2" builtinId="5"/>
    <cellStyle name="Percent [2]" xfId="23" xr:uid="{C9487FC9-E75E-473C-81BF-C0F922732AF9}"/>
    <cellStyle name="Percent 2" xfId="6" xr:uid="{7EBCBCD5-82C7-4D54-88DA-1230DEFD25C1}"/>
    <cellStyle name="Percent 2 2" xfId="29" xr:uid="{301CC7FF-86FB-4D92-B121-36AF19D78465}"/>
    <cellStyle name="Percent 3" xfId="45" xr:uid="{4D61AFA5-DA62-49FF-AC21-C2B16741BFF4}"/>
    <cellStyle name="Style 1" xfId="24" xr:uid="{7D189FF4-9B6C-4EAB-9A15-1A7B06787A7B}"/>
    <cellStyle name="Times New Roman" xfId="25" xr:uid="{8D1743DD-6E4A-47DA-A4F5-A38FC97C2DE8}"/>
  </cellStyles>
  <dxfs count="4">
    <dxf>
      <numFmt numFmtId="166" formatCode="0.00\ &quot;@&quot;"/>
    </dxf>
    <dxf>
      <numFmt numFmtId="166" formatCode="0.00\ &quot;@&quot;"/>
    </dxf>
    <dxf>
      <numFmt numFmtId="166" formatCode="0.00\ &quot;@&quot;"/>
    </dxf>
    <dxf>
      <numFmt numFmtId="166" formatCode="0.00\ &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153</xdr:row>
      <xdr:rowOff>0</xdr:rowOff>
    </xdr:from>
    <xdr:to>
      <xdr:col>6</xdr:col>
      <xdr:colOff>549089</xdr:colOff>
      <xdr:row>177</xdr:row>
      <xdr:rowOff>72578</xdr:rowOff>
    </xdr:to>
    <xdr:pic>
      <xdr:nvPicPr>
        <xdr:cNvPr id="2" name="Picture 1">
          <a:extLst>
            <a:ext uri="{FF2B5EF4-FFF2-40B4-BE49-F238E27FC236}">
              <a16:creationId xmlns:a16="http://schemas.microsoft.com/office/drawing/2014/main" id="{0D2F04A8-4AE1-4BEA-B5A3-3F2F6F6E295E}"/>
            </a:ext>
          </a:extLst>
        </xdr:cNvPr>
        <xdr:cNvPicPr>
          <a:picLocks noChangeAspect="1"/>
        </xdr:cNvPicPr>
      </xdr:nvPicPr>
      <xdr:blipFill>
        <a:blip xmlns:r="http://schemas.openxmlformats.org/officeDocument/2006/relationships" r:embed="rId1"/>
        <a:stretch>
          <a:fillRect/>
        </a:stretch>
      </xdr:blipFill>
      <xdr:spPr>
        <a:xfrm>
          <a:off x="0" y="26311412"/>
          <a:ext cx="11273118" cy="3837755"/>
        </a:xfrm>
        <a:prstGeom prst="rect">
          <a:avLst/>
        </a:prstGeom>
      </xdr:spPr>
    </xdr:pic>
    <xdr:clientData/>
  </xdr:twoCellAnchor>
  <xdr:twoCellAnchor editAs="oneCell">
    <xdr:from>
      <xdr:col>0</xdr:col>
      <xdr:colOff>0</xdr:colOff>
      <xdr:row>103</xdr:row>
      <xdr:rowOff>0</xdr:rowOff>
    </xdr:from>
    <xdr:to>
      <xdr:col>6</xdr:col>
      <xdr:colOff>526677</xdr:colOff>
      <xdr:row>117</xdr:row>
      <xdr:rowOff>87244</xdr:rowOff>
    </xdr:to>
    <xdr:pic>
      <xdr:nvPicPr>
        <xdr:cNvPr id="3" name="Picture 2">
          <a:extLst>
            <a:ext uri="{FF2B5EF4-FFF2-40B4-BE49-F238E27FC236}">
              <a16:creationId xmlns:a16="http://schemas.microsoft.com/office/drawing/2014/main" id="{B4123105-D258-42E9-B09C-6C1B268C61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467294"/>
          <a:ext cx="11250706" cy="2283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136</xdr:row>
      <xdr:rowOff>11206</xdr:rowOff>
    </xdr:from>
    <xdr:to>
      <xdr:col>6</xdr:col>
      <xdr:colOff>537883</xdr:colOff>
      <xdr:row>152</xdr:row>
      <xdr:rowOff>34107</xdr:rowOff>
    </xdr:to>
    <xdr:pic>
      <xdr:nvPicPr>
        <xdr:cNvPr id="4" name="Picture 3">
          <a:extLst>
            <a:ext uri="{FF2B5EF4-FFF2-40B4-BE49-F238E27FC236}">
              <a16:creationId xmlns:a16="http://schemas.microsoft.com/office/drawing/2014/main" id="{48C25C18-77E9-4A40-866B-7C3A478178E3}"/>
            </a:ext>
          </a:extLst>
        </xdr:cNvPr>
        <xdr:cNvPicPr>
          <a:picLocks noChangeAspect="1"/>
        </xdr:cNvPicPr>
      </xdr:nvPicPr>
      <xdr:blipFill>
        <a:blip xmlns:r="http://schemas.openxmlformats.org/officeDocument/2006/relationships" r:embed="rId3"/>
        <a:stretch>
          <a:fillRect/>
        </a:stretch>
      </xdr:blipFill>
      <xdr:spPr>
        <a:xfrm>
          <a:off x="0" y="23655618"/>
          <a:ext cx="11261912" cy="2533020"/>
        </a:xfrm>
        <a:prstGeom prst="rect">
          <a:avLst/>
        </a:prstGeom>
      </xdr:spPr>
    </xdr:pic>
    <xdr:clientData/>
  </xdr:twoCellAnchor>
  <xdr:twoCellAnchor editAs="oneCell">
    <xdr:from>
      <xdr:col>0</xdr:col>
      <xdr:colOff>0</xdr:colOff>
      <xdr:row>119</xdr:row>
      <xdr:rowOff>0</xdr:rowOff>
    </xdr:from>
    <xdr:to>
      <xdr:col>6</xdr:col>
      <xdr:colOff>381000</xdr:colOff>
      <xdr:row>133</xdr:row>
      <xdr:rowOff>12735</xdr:rowOff>
    </xdr:to>
    <xdr:pic>
      <xdr:nvPicPr>
        <xdr:cNvPr id="5" name="Picture 1">
          <a:extLst>
            <a:ext uri="{FF2B5EF4-FFF2-40B4-BE49-F238E27FC236}">
              <a16:creationId xmlns:a16="http://schemas.microsoft.com/office/drawing/2014/main" id="{3D97A091-351D-4FB8-957C-8AA3463F0A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0977412"/>
          <a:ext cx="11105029" cy="2209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20799-F618-4718-BD74-F90A3B093E67}">
  <dimension ref="A1:I187"/>
  <sheetViews>
    <sheetView tabSelected="1" zoomScale="85" zoomScaleNormal="85" zoomScaleSheetLayoutView="100" workbookViewId="0">
      <selection activeCell="O21" sqref="O21"/>
    </sheetView>
  </sheetViews>
  <sheetFormatPr defaultColWidth="9.140625" defaultRowHeight="12.75" x14ac:dyDescent="0.2"/>
  <cols>
    <col min="1" max="1" width="8.85546875" style="1" customWidth="1"/>
    <col min="2" max="2" width="88.7109375" style="1" customWidth="1"/>
    <col min="3" max="3" width="20.85546875" style="19" customWidth="1"/>
    <col min="4" max="7" width="14.140625" style="1" customWidth="1"/>
    <col min="8" max="16384" width="9.140625" style="1"/>
  </cols>
  <sheetData>
    <row r="1" spans="1:7" ht="15.75" x14ac:dyDescent="0.25">
      <c r="B1" s="2"/>
      <c r="C1" s="3"/>
    </row>
    <row r="2" spans="1:7" s="6" customFormat="1" ht="23.25" thickBot="1" x14ac:dyDescent="0.35">
      <c r="A2" s="237" t="s">
        <v>0</v>
      </c>
      <c r="B2" s="237"/>
      <c r="C2" s="4"/>
      <c r="D2" s="5"/>
      <c r="E2" s="5"/>
      <c r="F2" s="5"/>
      <c r="G2" s="5"/>
    </row>
    <row r="3" spans="1:7" ht="18.75" customHeight="1" x14ac:dyDescent="0.2">
      <c r="A3" s="216" t="s">
        <v>1</v>
      </c>
      <c r="B3" s="217"/>
      <c r="C3" s="217"/>
      <c r="D3" s="217"/>
      <c r="E3" s="217"/>
      <c r="F3" s="217"/>
      <c r="G3" s="217"/>
    </row>
    <row r="4" spans="1:7" ht="63" customHeight="1" thickBot="1" x14ac:dyDescent="0.25">
      <c r="A4" s="216"/>
      <c r="B4" s="217"/>
      <c r="C4" s="217"/>
      <c r="D4" s="217"/>
      <c r="E4" s="217"/>
      <c r="F4" s="217"/>
      <c r="G4" s="217"/>
    </row>
    <row r="5" spans="1:7" ht="47.45" customHeight="1" thickBot="1" x14ac:dyDescent="0.25">
      <c r="A5" s="7" t="s">
        <v>2</v>
      </c>
      <c r="B5" s="8" t="s">
        <v>3</v>
      </c>
      <c r="C5" s="9"/>
      <c r="D5" s="10" t="s">
        <v>133</v>
      </c>
      <c r="E5" s="10" t="s">
        <v>147</v>
      </c>
      <c r="F5" s="10" t="s">
        <v>148</v>
      </c>
      <c r="G5" s="10" t="s">
        <v>149</v>
      </c>
    </row>
    <row r="6" spans="1:7" ht="26.25" thickBot="1" x14ac:dyDescent="0.25">
      <c r="A6" s="11"/>
      <c r="B6" s="12"/>
      <c r="C6" s="13"/>
      <c r="D6" s="10" t="s">
        <v>4</v>
      </c>
      <c r="E6" s="10" t="s">
        <v>4</v>
      </c>
      <c r="F6" s="10" t="s">
        <v>4</v>
      </c>
      <c r="G6" s="10" t="s">
        <v>5</v>
      </c>
    </row>
    <row r="7" spans="1:7" x14ac:dyDescent="0.2">
      <c r="A7" s="7"/>
      <c r="B7" s="14"/>
      <c r="C7" s="9"/>
      <c r="D7" s="15"/>
      <c r="E7" s="15"/>
      <c r="F7" s="15"/>
      <c r="G7" s="16" t="s">
        <v>6</v>
      </c>
    </row>
    <row r="8" spans="1:7" x14ac:dyDescent="0.2">
      <c r="A8" s="17"/>
      <c r="B8" s="18"/>
      <c r="D8" s="15"/>
      <c r="E8" s="15"/>
      <c r="F8" s="15"/>
      <c r="G8" s="15"/>
    </row>
    <row r="9" spans="1:7" s="22" customFormat="1" x14ac:dyDescent="0.2">
      <c r="A9" s="20">
        <v>1.1000000000000001</v>
      </c>
      <c r="B9" s="18" t="s">
        <v>7</v>
      </c>
      <c r="C9" s="19" t="s">
        <v>8</v>
      </c>
      <c r="D9" s="21">
        <v>757.06698129999995</v>
      </c>
      <c r="E9" s="21">
        <v>56.323413000000002</v>
      </c>
      <c r="F9" s="21">
        <v>44.142019879999999</v>
      </c>
      <c r="G9" s="21">
        <v>0</v>
      </c>
    </row>
    <row r="10" spans="1:7" s="24" customFormat="1" ht="13.5" thickBot="1" x14ac:dyDescent="0.25">
      <c r="A10" s="23">
        <v>1.2</v>
      </c>
      <c r="B10" s="18" t="s">
        <v>9</v>
      </c>
      <c r="C10" s="19" t="s">
        <v>8</v>
      </c>
      <c r="D10" s="21">
        <v>709.26194628999997</v>
      </c>
      <c r="E10" s="21">
        <v>34.244411999999997</v>
      </c>
      <c r="F10" s="21">
        <v>54.381550949999998</v>
      </c>
      <c r="G10" s="21">
        <v>411.59559039999999</v>
      </c>
    </row>
    <row r="11" spans="1:7" s="22" customFormat="1" ht="13.5" thickBot="1" x14ac:dyDescent="0.25">
      <c r="A11" s="25"/>
      <c r="B11" s="26"/>
      <c r="C11" s="27"/>
      <c r="D11" s="28"/>
      <c r="E11" s="28"/>
      <c r="F11" s="28"/>
      <c r="G11" s="28"/>
    </row>
    <row r="12" spans="1:7" s="24" customFormat="1" ht="13.5" thickBot="1" x14ac:dyDescent="0.25">
      <c r="A12" s="29">
        <v>2</v>
      </c>
      <c r="B12" s="30" t="s">
        <v>10</v>
      </c>
      <c r="C12" s="31" t="s">
        <v>8</v>
      </c>
      <c r="D12" s="32">
        <f>+D15-D10</f>
        <v>57.952337745000023</v>
      </c>
      <c r="E12" s="32">
        <f>+E15-E10</f>
        <v>2.1133900910000065</v>
      </c>
      <c r="F12" s="32">
        <f>+F15-F10</f>
        <v>11.55093328600001</v>
      </c>
      <c r="G12" s="32">
        <f>+G15-G10</f>
        <v>19.091428242000006</v>
      </c>
    </row>
    <row r="13" spans="1:7" s="22" customFormat="1" x14ac:dyDescent="0.2">
      <c r="A13" s="25"/>
      <c r="B13" s="26"/>
      <c r="C13" s="27"/>
      <c r="D13" s="28"/>
      <c r="E13" s="28"/>
      <c r="F13" s="28"/>
      <c r="G13" s="28"/>
    </row>
    <row r="14" spans="1:7" s="22" customFormat="1" x14ac:dyDescent="0.2">
      <c r="A14" s="20">
        <v>3.1</v>
      </c>
      <c r="B14" s="18" t="s">
        <v>11</v>
      </c>
      <c r="C14" s="19" t="s">
        <v>8</v>
      </c>
      <c r="D14" s="21">
        <v>669.75586911099992</v>
      </c>
      <c r="E14" s="21">
        <v>57.950234419000004</v>
      </c>
      <c r="F14" s="21">
        <v>43.493496313999998</v>
      </c>
      <c r="G14" s="21">
        <v>0</v>
      </c>
    </row>
    <row r="15" spans="1:7" s="24" customFormat="1" ht="13.5" thickBot="1" x14ac:dyDescent="0.25">
      <c r="A15" s="23">
        <v>3.2</v>
      </c>
      <c r="B15" s="18" t="s">
        <v>12</v>
      </c>
      <c r="C15" s="19" t="s">
        <v>8</v>
      </c>
      <c r="D15" s="33">
        <v>767.21428403499999</v>
      </c>
      <c r="E15" s="33">
        <v>36.357802091000003</v>
      </c>
      <c r="F15" s="33">
        <v>65.932484236000008</v>
      </c>
      <c r="G15" s="33">
        <v>430.687018642</v>
      </c>
    </row>
    <row r="16" spans="1:7" s="22" customFormat="1" x14ac:dyDescent="0.2">
      <c r="A16" s="34"/>
      <c r="B16" s="26"/>
      <c r="C16" s="27"/>
      <c r="D16" s="28"/>
      <c r="E16" s="28"/>
      <c r="F16" s="28"/>
      <c r="G16" s="28"/>
    </row>
    <row r="17" spans="1:7" s="22" customFormat="1" x14ac:dyDescent="0.2">
      <c r="A17" s="35">
        <v>4.0999999999999996</v>
      </c>
      <c r="B17" s="18" t="s">
        <v>13</v>
      </c>
      <c r="C17" s="19" t="s">
        <v>14</v>
      </c>
      <c r="D17" s="36"/>
      <c r="E17" s="36"/>
      <c r="F17" s="36"/>
      <c r="G17" s="36"/>
    </row>
    <row r="18" spans="1:7" s="22" customFormat="1" x14ac:dyDescent="0.2">
      <c r="A18" s="37"/>
      <c r="B18" s="38" t="s">
        <v>15</v>
      </c>
      <c r="C18" s="19"/>
      <c r="D18" s="39"/>
      <c r="E18" s="39"/>
      <c r="F18" s="39"/>
      <c r="G18" s="39"/>
    </row>
    <row r="19" spans="1:7" s="22" customFormat="1" x14ac:dyDescent="0.2">
      <c r="A19" s="37"/>
      <c r="B19" s="18" t="s">
        <v>16</v>
      </c>
      <c r="C19" s="19"/>
      <c r="D19" s="39">
        <v>8.84</v>
      </c>
      <c r="E19" s="39">
        <v>1028.5261</v>
      </c>
      <c r="F19" s="39">
        <v>9.85</v>
      </c>
      <c r="G19" s="39" t="s">
        <v>17</v>
      </c>
    </row>
    <row r="20" spans="1:7" s="22" customFormat="1" x14ac:dyDescent="0.2">
      <c r="A20" s="37"/>
      <c r="B20" s="18"/>
      <c r="C20" s="19"/>
      <c r="D20" s="37"/>
      <c r="E20" s="37"/>
      <c r="F20" s="39"/>
      <c r="G20" s="39"/>
    </row>
    <row r="21" spans="1:7" s="22" customFormat="1" x14ac:dyDescent="0.2">
      <c r="A21" s="37"/>
      <c r="B21" s="38" t="s">
        <v>18</v>
      </c>
      <c r="C21" s="19"/>
      <c r="D21" s="37"/>
      <c r="E21" s="37"/>
      <c r="F21" s="39"/>
      <c r="G21" s="39"/>
    </row>
    <row r="22" spans="1:7" s="22" customFormat="1" x14ac:dyDescent="0.2">
      <c r="A22" s="37"/>
      <c r="B22" s="18" t="s">
        <v>19</v>
      </c>
      <c r="C22" s="19"/>
      <c r="D22" s="39">
        <v>9</v>
      </c>
      <c r="E22" s="39">
        <v>1029.4955</v>
      </c>
      <c r="F22" s="39">
        <v>9.89</v>
      </c>
      <c r="G22" s="39" t="s">
        <v>17</v>
      </c>
    </row>
    <row r="23" spans="1:7" s="22" customFormat="1" x14ac:dyDescent="0.2">
      <c r="A23" s="37"/>
      <c r="B23" s="18"/>
      <c r="C23" s="19"/>
      <c r="D23" s="40"/>
      <c r="E23" s="40"/>
      <c r="F23" s="40"/>
      <c r="G23" s="40"/>
    </row>
    <row r="24" spans="1:7" s="22" customFormat="1" x14ac:dyDescent="0.2">
      <c r="A24" s="35">
        <v>4.2</v>
      </c>
      <c r="B24" s="18" t="s">
        <v>20</v>
      </c>
      <c r="C24" s="19" t="s">
        <v>14</v>
      </c>
      <c r="D24" s="41"/>
      <c r="E24" s="41"/>
      <c r="F24" s="41"/>
      <c r="G24" s="41"/>
    </row>
    <row r="25" spans="1:7" s="22" customFormat="1" x14ac:dyDescent="0.2">
      <c r="A25" s="37"/>
      <c r="B25" s="38" t="s">
        <v>15</v>
      </c>
      <c r="C25" s="19"/>
      <c r="D25" s="39"/>
      <c r="E25" s="39"/>
      <c r="F25" s="39"/>
      <c r="G25" s="39"/>
    </row>
    <row r="26" spans="1:7" s="22" customFormat="1" x14ac:dyDescent="0.2">
      <c r="A26" s="35"/>
      <c r="B26" s="18" t="s">
        <v>16</v>
      </c>
      <c r="C26" s="19"/>
      <c r="D26" s="39">
        <v>10.8</v>
      </c>
      <c r="E26" s="39">
        <v>1060.8177000000001</v>
      </c>
      <c r="F26" s="39">
        <v>12.1</v>
      </c>
      <c r="G26" s="39">
        <v>10.46</v>
      </c>
    </row>
    <row r="27" spans="1:7" s="22" customFormat="1" x14ac:dyDescent="0.2">
      <c r="A27" s="37"/>
      <c r="B27" s="18"/>
      <c r="C27" s="19"/>
      <c r="D27" s="39"/>
      <c r="E27" s="39"/>
      <c r="F27" s="39"/>
      <c r="G27" s="39"/>
    </row>
    <row r="28" spans="1:7" s="22" customFormat="1" x14ac:dyDescent="0.2">
      <c r="A28" s="37"/>
      <c r="B28" s="38" t="s">
        <v>18</v>
      </c>
      <c r="C28" s="19"/>
      <c r="D28" s="39"/>
      <c r="E28" s="39"/>
      <c r="F28" s="39"/>
      <c r="G28" s="39"/>
    </row>
    <row r="29" spans="1:7" s="22" customFormat="1" x14ac:dyDescent="0.2">
      <c r="A29" s="37"/>
      <c r="B29" s="18" t="s">
        <v>19</v>
      </c>
      <c r="C29" s="19"/>
      <c r="D29" s="39">
        <v>11.07</v>
      </c>
      <c r="E29" s="39">
        <v>1063.3191999999999</v>
      </c>
      <c r="F29" s="39">
        <v>12.25</v>
      </c>
      <c r="G29" s="39">
        <v>10.5</v>
      </c>
    </row>
    <row r="30" spans="1:7" x14ac:dyDescent="0.2">
      <c r="A30" s="37"/>
      <c r="B30" s="18"/>
      <c r="D30" s="42"/>
      <c r="E30" s="42"/>
      <c r="F30" s="42"/>
      <c r="G30" s="42"/>
    </row>
    <row r="31" spans="1:7" s="43" customFormat="1" x14ac:dyDescent="0.2">
      <c r="A31" s="44">
        <v>4.3</v>
      </c>
      <c r="B31" s="45" t="s">
        <v>21</v>
      </c>
      <c r="C31" s="46" t="s">
        <v>22</v>
      </c>
      <c r="D31" s="47">
        <v>0</v>
      </c>
      <c r="E31" s="47">
        <v>0</v>
      </c>
      <c r="F31" s="47">
        <v>0</v>
      </c>
      <c r="G31" s="47">
        <v>0</v>
      </c>
    </row>
    <row r="32" spans="1:7" ht="13.5" thickBot="1" x14ac:dyDescent="0.25">
      <c r="A32" s="48"/>
      <c r="B32" s="18"/>
      <c r="D32" s="49"/>
      <c r="E32" s="49"/>
      <c r="F32" s="49"/>
      <c r="G32" s="49"/>
    </row>
    <row r="33" spans="1:7" x14ac:dyDescent="0.2">
      <c r="A33" s="50"/>
      <c r="B33" s="26"/>
      <c r="C33" s="27"/>
      <c r="D33" s="51"/>
      <c r="E33" s="51"/>
      <c r="F33" s="51"/>
      <c r="G33" s="51"/>
    </row>
    <row r="34" spans="1:7" x14ac:dyDescent="0.2">
      <c r="A34" s="35"/>
      <c r="B34" s="52" t="s">
        <v>23</v>
      </c>
      <c r="D34" s="36"/>
      <c r="E34" s="36"/>
      <c r="F34" s="36"/>
      <c r="G34" s="36"/>
    </row>
    <row r="35" spans="1:7" x14ac:dyDescent="0.2">
      <c r="A35" s="35">
        <v>5.0999999999999996</v>
      </c>
      <c r="B35" s="53" t="s">
        <v>24</v>
      </c>
      <c r="C35" s="19" t="s">
        <v>8</v>
      </c>
      <c r="D35" s="21">
        <v>3.8669253760000002</v>
      </c>
      <c r="E35" s="21">
        <v>0</v>
      </c>
      <c r="F35" s="21">
        <v>0.29202224999999998</v>
      </c>
      <c r="G35" s="21">
        <v>1.416004474</v>
      </c>
    </row>
    <row r="36" spans="1:7" x14ac:dyDescent="0.2">
      <c r="A36" s="35">
        <v>5.2</v>
      </c>
      <c r="B36" s="53" t="s">
        <v>25</v>
      </c>
      <c r="C36" s="19" t="s">
        <v>8</v>
      </c>
      <c r="D36" s="21">
        <v>0.62634613899999991</v>
      </c>
      <c r="E36" s="21">
        <v>1.3641545720000001</v>
      </c>
      <c r="F36" s="21">
        <v>0.39819854999999998</v>
      </c>
      <c r="G36" s="21">
        <v>3.3222032350000004</v>
      </c>
    </row>
    <row r="37" spans="1:7" ht="25.5" customHeight="1" x14ac:dyDescent="0.2">
      <c r="A37" s="35">
        <v>5.3</v>
      </c>
      <c r="B37" s="54" t="s">
        <v>26</v>
      </c>
      <c r="C37" s="19" t="s">
        <v>8</v>
      </c>
      <c r="D37" s="21">
        <v>9.8557413520000008</v>
      </c>
      <c r="E37" s="55">
        <v>-1.0000000000000001E-9</v>
      </c>
      <c r="F37" s="21">
        <v>-4.8089748000000002E-2</v>
      </c>
      <c r="G37" s="21">
        <v>-1.5516870559999996</v>
      </c>
    </row>
    <row r="38" spans="1:7" x14ac:dyDescent="0.2">
      <c r="A38" s="35">
        <v>5.4</v>
      </c>
      <c r="B38" s="53" t="s">
        <v>27</v>
      </c>
      <c r="C38" s="19" t="s">
        <v>8</v>
      </c>
      <c r="D38" s="21">
        <v>0</v>
      </c>
      <c r="E38" s="39">
        <v>0</v>
      </c>
      <c r="F38" s="21">
        <v>0</v>
      </c>
      <c r="G38" s="21">
        <v>0</v>
      </c>
    </row>
    <row r="39" spans="1:7" x14ac:dyDescent="0.2">
      <c r="A39" s="35"/>
      <c r="B39" s="53"/>
      <c r="D39" s="36"/>
      <c r="E39" s="41"/>
      <c r="F39" s="36"/>
      <c r="G39" s="36"/>
    </row>
    <row r="40" spans="1:7" s="56" customFormat="1" x14ac:dyDescent="0.2">
      <c r="A40" s="35">
        <v>5.5</v>
      </c>
      <c r="B40" s="18" t="s">
        <v>28</v>
      </c>
      <c r="C40" s="19" t="s">
        <v>8</v>
      </c>
      <c r="D40" s="21">
        <v>1.5578393399999999</v>
      </c>
      <c r="E40" s="55">
        <v>-2.2420700000000006E-4</v>
      </c>
      <c r="F40" s="55">
        <v>0</v>
      </c>
      <c r="G40" s="21">
        <v>6.6894530999999993E-2</v>
      </c>
    </row>
    <row r="41" spans="1:7" s="56" customFormat="1" ht="13.5" thickBot="1" x14ac:dyDescent="0.25">
      <c r="A41" s="35"/>
      <c r="B41" s="57"/>
      <c r="C41" s="58"/>
      <c r="D41" s="36"/>
      <c r="E41" s="36"/>
      <c r="F41" s="36"/>
      <c r="G41" s="36"/>
    </row>
    <row r="42" spans="1:7" ht="13.5" thickBot="1" x14ac:dyDescent="0.25">
      <c r="A42" s="59">
        <v>5.6</v>
      </c>
      <c r="B42" s="18" t="s">
        <v>29</v>
      </c>
      <c r="C42" s="19" t="s">
        <v>8</v>
      </c>
      <c r="D42" s="60">
        <f>SUM(D34,D35,D36,D38,D40,D37)</f>
        <v>15.906852207</v>
      </c>
      <c r="E42" s="60">
        <f>SUM(E34,E35,E36,E38,E40,E37)</f>
        <v>1.363930364</v>
      </c>
      <c r="F42" s="60">
        <f>SUM(F34,F35,F36,F38,F40,F37)</f>
        <v>0.64213105199999998</v>
      </c>
      <c r="G42" s="60">
        <f>SUM(G34,G35,G36,G38,G40,G37)</f>
        <v>3.2534151840000005</v>
      </c>
    </row>
    <row r="43" spans="1:7" x14ac:dyDescent="0.2">
      <c r="A43" s="35"/>
      <c r="B43" s="26"/>
      <c r="C43" s="27"/>
      <c r="D43" s="36"/>
      <c r="E43" s="36"/>
      <c r="F43" s="36"/>
      <c r="G43" s="36"/>
    </row>
    <row r="44" spans="1:7" x14ac:dyDescent="0.2">
      <c r="A44" s="35"/>
      <c r="B44" s="52" t="s">
        <v>30</v>
      </c>
      <c r="D44" s="21"/>
      <c r="E44" s="21"/>
      <c r="F44" s="21"/>
      <c r="G44" s="21"/>
    </row>
    <row r="45" spans="1:7" s="43" customFormat="1" x14ac:dyDescent="0.2">
      <c r="A45" s="44">
        <v>6.1</v>
      </c>
      <c r="B45" s="45" t="s">
        <v>31</v>
      </c>
      <c r="C45" s="46"/>
      <c r="D45" s="21">
        <v>5.0481010660000001</v>
      </c>
      <c r="E45" s="21">
        <v>2.8920260999999999E-2</v>
      </c>
      <c r="F45" s="21">
        <v>0.33813142099999999</v>
      </c>
      <c r="G45" s="21">
        <v>1.3300117730000001</v>
      </c>
    </row>
    <row r="46" spans="1:7" s="43" customFormat="1" x14ac:dyDescent="0.2">
      <c r="A46" s="44"/>
      <c r="B46" s="45" t="s">
        <v>173</v>
      </c>
      <c r="C46" s="46"/>
      <c r="D46" s="21">
        <v>1.19</v>
      </c>
      <c r="E46" s="21">
        <v>0.03</v>
      </c>
      <c r="F46" s="21">
        <v>0.11</v>
      </c>
      <c r="G46" s="21">
        <v>1.1100000000000001</v>
      </c>
    </row>
    <row r="47" spans="1:7" x14ac:dyDescent="0.2">
      <c r="A47" s="35"/>
      <c r="B47" s="18"/>
      <c r="D47" s="21"/>
      <c r="E47" s="21"/>
      <c r="F47" s="21"/>
      <c r="G47" s="21"/>
    </row>
    <row r="48" spans="1:7" x14ac:dyDescent="0.2">
      <c r="A48" s="35">
        <v>6.2</v>
      </c>
      <c r="B48" s="18" t="s">
        <v>32</v>
      </c>
      <c r="C48" s="19" t="s">
        <v>8</v>
      </c>
      <c r="D48" s="21">
        <v>1.9937405779999999</v>
      </c>
      <c r="E48" s="21">
        <v>0</v>
      </c>
      <c r="F48" s="21">
        <v>0.15986473999999998</v>
      </c>
      <c r="G48" s="21">
        <v>0.65170588500000015</v>
      </c>
    </row>
    <row r="49" spans="1:9" x14ac:dyDescent="0.2">
      <c r="A49" s="35"/>
      <c r="B49" s="18"/>
      <c r="D49" s="21"/>
      <c r="E49" s="21"/>
      <c r="F49" s="21"/>
      <c r="G49" s="21"/>
    </row>
    <row r="50" spans="1:9" x14ac:dyDescent="0.2">
      <c r="A50" s="35">
        <v>6.3</v>
      </c>
      <c r="B50" s="18" t="s">
        <v>33</v>
      </c>
      <c r="C50" s="19" t="s">
        <v>8</v>
      </c>
      <c r="D50" s="21">
        <v>3.0926756E-2</v>
      </c>
      <c r="E50" s="55">
        <v>1.7935610000000002E-3</v>
      </c>
      <c r="F50" s="55">
        <v>2.1883240000000002E-3</v>
      </c>
      <c r="G50" s="21">
        <v>6.5443089999999999E-3</v>
      </c>
    </row>
    <row r="51" spans="1:9" x14ac:dyDescent="0.2">
      <c r="A51" s="35"/>
      <c r="B51" s="53"/>
      <c r="D51" s="21"/>
      <c r="E51" s="21"/>
      <c r="F51" s="21"/>
      <c r="G51" s="21"/>
    </row>
    <row r="52" spans="1:9" x14ac:dyDescent="0.2">
      <c r="A52" s="35">
        <v>6.4</v>
      </c>
      <c r="B52" s="18" t="s">
        <v>34</v>
      </c>
      <c r="C52" s="19" t="s">
        <v>8</v>
      </c>
      <c r="D52" s="21">
        <f>(D45+D46+D48)</f>
        <v>8.2318416440000011</v>
      </c>
      <c r="E52" s="21">
        <f>E45+E46+E48</f>
        <v>5.8920261000000002E-2</v>
      </c>
      <c r="F52" s="21">
        <f>F45+F46+F48</f>
        <v>0.60799616099999998</v>
      </c>
      <c r="G52" s="21">
        <f>G45+G46+G48</f>
        <v>3.0917176580000003</v>
      </c>
    </row>
    <row r="53" spans="1:9" x14ac:dyDescent="0.2">
      <c r="A53" s="35"/>
      <c r="B53" s="18"/>
      <c r="D53" s="61"/>
      <c r="E53" s="61"/>
      <c r="F53" s="61"/>
      <c r="G53" s="61"/>
    </row>
    <row r="54" spans="1:9" s="43" customFormat="1" x14ac:dyDescent="0.2">
      <c r="A54" s="44">
        <v>6.5</v>
      </c>
      <c r="B54" s="45" t="s">
        <v>165</v>
      </c>
      <c r="C54" s="46" t="s">
        <v>35</v>
      </c>
      <c r="D54" s="61"/>
      <c r="E54" s="61"/>
      <c r="F54" s="61"/>
      <c r="G54" s="61"/>
    </row>
    <row r="55" spans="1:9" s="43" customFormat="1" x14ac:dyDescent="0.2">
      <c r="A55" s="44"/>
      <c r="B55" s="45" t="s">
        <v>15</v>
      </c>
      <c r="C55" s="46"/>
      <c r="D55" s="62">
        <v>4.521524490643713E-3</v>
      </c>
      <c r="E55" s="62" t="s">
        <v>36</v>
      </c>
      <c r="F55" s="62">
        <v>4.9900652927088573E-3</v>
      </c>
      <c r="G55" s="62">
        <v>5.4999999999999997E-3</v>
      </c>
    </row>
    <row r="56" spans="1:9" s="43" customFormat="1" x14ac:dyDescent="0.2">
      <c r="A56" s="44"/>
      <c r="B56" s="45" t="s">
        <v>18</v>
      </c>
      <c r="C56" s="46"/>
      <c r="D56" s="62">
        <v>4.6379000464841016E-3</v>
      </c>
      <c r="E56" s="62" t="s">
        <v>36</v>
      </c>
      <c r="F56" s="62">
        <v>5.0115268586507283E-3</v>
      </c>
      <c r="G56" s="62">
        <v>5.4999999999999997E-3</v>
      </c>
    </row>
    <row r="57" spans="1:9" s="43" customFormat="1" ht="12.75" customHeight="1" x14ac:dyDescent="0.2">
      <c r="A57" s="44"/>
      <c r="B57" s="45"/>
      <c r="C57" s="63"/>
      <c r="D57" s="61"/>
      <c r="E57" s="61"/>
      <c r="F57" s="61"/>
      <c r="G57" s="61"/>
    </row>
    <row r="58" spans="1:9" s="43" customFormat="1" x14ac:dyDescent="0.2">
      <c r="A58" s="44"/>
      <c r="B58" s="45" t="s">
        <v>171</v>
      </c>
      <c r="C58" s="46" t="s">
        <v>35</v>
      </c>
      <c r="D58" s="61"/>
      <c r="E58" s="61"/>
      <c r="F58" s="61"/>
      <c r="G58" s="61"/>
    </row>
    <row r="59" spans="1:9" s="43" customFormat="1" x14ac:dyDescent="0.2">
      <c r="A59" s="44"/>
      <c r="B59" s="45" t="s">
        <v>15</v>
      </c>
      <c r="C59" s="46"/>
      <c r="D59" s="62">
        <v>2.2837013018775502E-2</v>
      </c>
      <c r="E59" s="62">
        <v>3.0000287999999999E-3</v>
      </c>
      <c r="F59" s="62">
        <v>2.3411484636688608E-2</v>
      </c>
      <c r="G59" s="62">
        <v>2.4E-2</v>
      </c>
    </row>
    <row r="60" spans="1:9" s="43" customFormat="1" x14ac:dyDescent="0.2">
      <c r="A60" s="44"/>
      <c r="B60" s="45" t="s">
        <v>18</v>
      </c>
      <c r="C60" s="46"/>
      <c r="D60" s="62">
        <v>8.3000000000000001E-3</v>
      </c>
      <c r="E60" s="62">
        <v>9.9998519999999996E-4</v>
      </c>
      <c r="F60" s="62">
        <v>8.9136538827768817E-3</v>
      </c>
      <c r="G60" s="62">
        <v>9.4999999999999998E-3</v>
      </c>
    </row>
    <row r="61" spans="1:9" ht="13.5" thickBot="1" x14ac:dyDescent="0.25">
      <c r="A61" s="64"/>
      <c r="B61" s="65"/>
      <c r="C61" s="66"/>
      <c r="D61" s="67"/>
      <c r="E61" s="67"/>
      <c r="F61" s="67"/>
      <c r="G61" s="67"/>
    </row>
    <row r="62" spans="1:9" x14ac:dyDescent="0.2">
      <c r="A62" s="68"/>
      <c r="B62" s="69"/>
      <c r="C62" s="70"/>
      <c r="D62" s="67"/>
      <c r="E62" s="67"/>
      <c r="F62" s="67"/>
      <c r="G62" s="67"/>
    </row>
    <row r="63" spans="1:9" s="71" customFormat="1" x14ac:dyDescent="0.2">
      <c r="A63" s="72">
        <v>7.1</v>
      </c>
      <c r="B63" s="45" t="s">
        <v>37</v>
      </c>
      <c r="C63" s="63"/>
      <c r="D63" s="62">
        <f>(D26-D19)/D19</f>
        <v>0.22171945701357476</v>
      </c>
      <c r="E63" s="62">
        <f>(E26-E19)/E19</f>
        <v>3.1395994715156E-2</v>
      </c>
      <c r="F63" s="62">
        <f>(F26-F19)/F19</f>
        <v>0.22842639593908631</v>
      </c>
      <c r="G63" s="62" t="s">
        <v>17</v>
      </c>
      <c r="H63" s="43"/>
      <c r="I63" s="43"/>
    </row>
    <row r="64" spans="1:9" s="71" customFormat="1" x14ac:dyDescent="0.2">
      <c r="A64" s="72" t="s">
        <v>38</v>
      </c>
      <c r="B64" s="45" t="s">
        <v>39</v>
      </c>
      <c r="C64" s="63"/>
      <c r="D64" s="73">
        <f>(D29-D22)/D22</f>
        <v>0.23000000000000004</v>
      </c>
      <c r="E64" s="73">
        <f>(E29-E22)/E22</f>
        <v>3.2854636081459235E-2</v>
      </c>
      <c r="F64" s="73">
        <f>(F29-F22)/F22</f>
        <v>0.23862487360970672</v>
      </c>
      <c r="G64" s="62" t="s">
        <v>17</v>
      </c>
      <c r="H64" s="43"/>
      <c r="I64" s="43"/>
    </row>
    <row r="65" spans="1:9" s="71" customFormat="1" x14ac:dyDescent="0.2">
      <c r="A65" s="72">
        <v>7.2</v>
      </c>
      <c r="B65" s="45" t="s">
        <v>40</v>
      </c>
      <c r="C65" s="46"/>
      <c r="D65" s="74"/>
      <c r="E65" s="74"/>
      <c r="F65" s="74"/>
      <c r="G65" s="74"/>
      <c r="H65" s="43"/>
      <c r="I65" s="43"/>
    </row>
    <row r="66" spans="1:9" s="71" customFormat="1" x14ac:dyDescent="0.2">
      <c r="A66" s="72"/>
      <c r="B66" s="45" t="s">
        <v>41</v>
      </c>
      <c r="C66" s="46" t="s">
        <v>42</v>
      </c>
      <c r="D66" s="75">
        <v>0.14285714285714302</v>
      </c>
      <c r="E66" s="75" t="s">
        <v>17</v>
      </c>
      <c r="F66" s="75" t="s">
        <v>17</v>
      </c>
      <c r="G66" s="75" t="s">
        <v>17</v>
      </c>
      <c r="H66" s="43"/>
      <c r="I66" s="43"/>
    </row>
    <row r="67" spans="1:9" s="71" customFormat="1" x14ac:dyDescent="0.2">
      <c r="A67" s="72"/>
      <c r="B67" s="45" t="s">
        <v>43</v>
      </c>
      <c r="C67" s="46" t="s">
        <v>42</v>
      </c>
      <c r="D67" s="75" t="s">
        <v>17</v>
      </c>
      <c r="E67" s="75" t="s">
        <v>17</v>
      </c>
      <c r="F67" s="75" t="s">
        <v>17</v>
      </c>
      <c r="G67" s="75" t="s">
        <v>17</v>
      </c>
      <c r="H67" s="43"/>
      <c r="I67" s="43"/>
    </row>
    <row r="68" spans="1:9" s="71" customFormat="1" x14ac:dyDescent="0.2">
      <c r="A68" s="72"/>
      <c r="B68" s="45" t="s">
        <v>44</v>
      </c>
      <c r="C68" s="46" t="s">
        <v>42</v>
      </c>
      <c r="D68" s="75" t="s">
        <v>17</v>
      </c>
      <c r="E68" s="75" t="s">
        <v>17</v>
      </c>
      <c r="F68" s="75" t="s">
        <v>17</v>
      </c>
      <c r="G68" s="75" t="s">
        <v>17</v>
      </c>
      <c r="H68" s="43"/>
      <c r="I68" s="43"/>
    </row>
    <row r="69" spans="1:9" s="71" customFormat="1" x14ac:dyDescent="0.2">
      <c r="A69" s="72"/>
      <c r="B69" s="45" t="s">
        <v>45</v>
      </c>
      <c r="C69" s="46" t="s">
        <v>42</v>
      </c>
      <c r="D69" s="73">
        <v>4.7768249292712506E-2</v>
      </c>
      <c r="E69" s="75">
        <v>6.0817700000000086E-2</v>
      </c>
      <c r="F69" s="75">
        <v>0.20999999999999996</v>
      </c>
      <c r="G69" s="75">
        <v>4.6000000000000041E-2</v>
      </c>
      <c r="H69" s="43"/>
      <c r="I69" s="43"/>
    </row>
    <row r="70" spans="1:9" s="71" customFormat="1" x14ac:dyDescent="0.2">
      <c r="A70" s="72"/>
      <c r="B70" s="45"/>
      <c r="C70" s="46"/>
      <c r="D70" s="76"/>
      <c r="E70" s="76"/>
      <c r="F70" s="76"/>
      <c r="G70" s="76"/>
      <c r="H70" s="43"/>
      <c r="I70" s="43"/>
    </row>
    <row r="71" spans="1:9" s="71" customFormat="1" x14ac:dyDescent="0.2">
      <c r="A71" s="72"/>
      <c r="B71" s="45"/>
      <c r="C71" s="46"/>
      <c r="D71" s="76"/>
      <c r="E71" s="76"/>
      <c r="F71" s="76"/>
      <c r="G71" s="76"/>
      <c r="H71" s="43"/>
      <c r="I71" s="43"/>
    </row>
    <row r="72" spans="1:9" s="71" customFormat="1" x14ac:dyDescent="0.2">
      <c r="A72" s="72" t="s">
        <v>46</v>
      </c>
      <c r="B72" s="45" t="s">
        <v>47</v>
      </c>
      <c r="C72" s="46"/>
      <c r="D72" s="74"/>
      <c r="E72" s="74"/>
      <c r="F72" s="74"/>
      <c r="G72" s="74"/>
      <c r="H72" s="43"/>
      <c r="I72" s="43"/>
    </row>
    <row r="73" spans="1:9" s="71" customFormat="1" x14ac:dyDescent="0.2">
      <c r="A73" s="72"/>
      <c r="B73" s="45" t="s">
        <v>41</v>
      </c>
      <c r="C73" s="46" t="s">
        <v>42</v>
      </c>
      <c r="D73" s="75">
        <v>0.16037735849056611</v>
      </c>
      <c r="E73" s="75" t="s">
        <v>17</v>
      </c>
      <c r="F73" s="75" t="s">
        <v>17</v>
      </c>
      <c r="G73" s="75" t="s">
        <v>17</v>
      </c>
      <c r="H73" s="43"/>
      <c r="I73" s="43"/>
    </row>
    <row r="74" spans="1:9" s="71" customFormat="1" x14ac:dyDescent="0.2">
      <c r="A74" s="72"/>
      <c r="B74" s="45" t="s">
        <v>43</v>
      </c>
      <c r="C74" s="46" t="s">
        <v>42</v>
      </c>
      <c r="D74" s="75" t="s">
        <v>17</v>
      </c>
      <c r="E74" s="75" t="s">
        <v>17</v>
      </c>
      <c r="F74" s="75" t="s">
        <v>17</v>
      </c>
      <c r="G74" s="75" t="s">
        <v>17</v>
      </c>
      <c r="H74" s="43"/>
      <c r="I74" s="43"/>
    </row>
    <row r="75" spans="1:9" s="71" customFormat="1" x14ac:dyDescent="0.2">
      <c r="A75" s="72"/>
      <c r="B75" s="45" t="s">
        <v>44</v>
      </c>
      <c r="C75" s="46" t="s">
        <v>42</v>
      </c>
      <c r="D75" s="75" t="s">
        <v>17</v>
      </c>
      <c r="E75" s="75" t="s">
        <v>17</v>
      </c>
      <c r="F75" s="75" t="s">
        <v>17</v>
      </c>
      <c r="G75" s="75" t="s">
        <v>17</v>
      </c>
      <c r="H75" s="43"/>
      <c r="I75" s="43"/>
    </row>
    <row r="76" spans="1:9" s="71" customFormat="1" x14ac:dyDescent="0.2">
      <c r="A76" s="72"/>
      <c r="B76" s="45" t="s">
        <v>45</v>
      </c>
      <c r="C76" s="46" t="s">
        <v>42</v>
      </c>
      <c r="D76" s="73">
        <v>6.3572856668993705E-2</v>
      </c>
      <c r="E76" s="73">
        <v>6.331920000000002E-2</v>
      </c>
      <c r="F76" s="73">
        <v>0.22500000000000009</v>
      </c>
      <c r="G76" s="73">
        <v>5.0000000000000044E-2</v>
      </c>
      <c r="H76" s="43"/>
      <c r="I76" s="43"/>
    </row>
    <row r="77" spans="1:9" s="71" customFormat="1" x14ac:dyDescent="0.2">
      <c r="A77" s="72"/>
      <c r="B77" s="45"/>
      <c r="C77" s="46"/>
      <c r="D77" s="76"/>
      <c r="E77" s="76"/>
      <c r="F77" s="76"/>
      <c r="G77" s="76"/>
      <c r="H77" s="43"/>
      <c r="I77" s="43"/>
    </row>
    <row r="78" spans="1:9" s="71" customFormat="1" x14ac:dyDescent="0.2">
      <c r="A78" s="72"/>
      <c r="B78" s="45"/>
      <c r="C78" s="46"/>
      <c r="D78" s="76"/>
      <c r="E78" s="76"/>
      <c r="F78" s="76"/>
      <c r="G78" s="76"/>
      <c r="H78" s="43"/>
      <c r="I78" s="43"/>
    </row>
    <row r="79" spans="1:9" s="71" customFormat="1" x14ac:dyDescent="0.2">
      <c r="A79" s="72"/>
      <c r="B79" s="45"/>
      <c r="C79" s="46"/>
      <c r="D79" s="74"/>
      <c r="E79" s="74"/>
      <c r="F79" s="74"/>
      <c r="G79" s="74"/>
      <c r="H79" s="43"/>
      <c r="I79" s="43"/>
    </row>
    <row r="80" spans="1:9" s="71" customFormat="1" x14ac:dyDescent="0.2">
      <c r="A80" s="72">
        <v>7.3</v>
      </c>
      <c r="B80" s="45" t="s">
        <v>48</v>
      </c>
      <c r="C80" s="63"/>
      <c r="D80" s="77">
        <v>0.19559000315795894</v>
      </c>
      <c r="E80" s="77">
        <v>3.3254838326671088E-2</v>
      </c>
      <c r="F80" s="77">
        <v>0.19559000315795894</v>
      </c>
      <c r="G80" s="77" t="s">
        <v>17</v>
      </c>
      <c r="H80" s="43"/>
      <c r="I80" s="43"/>
    </row>
    <row r="81" spans="1:9" s="71" customFormat="1" x14ac:dyDescent="0.2">
      <c r="A81" s="72">
        <v>7.4</v>
      </c>
      <c r="B81" s="45" t="s">
        <v>49</v>
      </c>
      <c r="C81" s="46"/>
      <c r="D81" s="75"/>
      <c r="E81" s="75"/>
      <c r="F81" s="75"/>
      <c r="G81" s="75"/>
      <c r="H81" s="43"/>
      <c r="I81" s="43"/>
    </row>
    <row r="82" spans="1:9" s="71" customFormat="1" x14ac:dyDescent="0.2">
      <c r="A82" s="72"/>
      <c r="B82" s="45" t="s">
        <v>41</v>
      </c>
      <c r="C82" s="46" t="s">
        <v>42</v>
      </c>
      <c r="D82" s="75">
        <v>0.17634408134224278</v>
      </c>
      <c r="E82" s="75" t="s">
        <v>17</v>
      </c>
      <c r="F82" s="75" t="s">
        <v>17</v>
      </c>
      <c r="G82" s="75" t="s">
        <v>17</v>
      </c>
      <c r="H82" s="43"/>
      <c r="I82" s="43"/>
    </row>
    <row r="83" spans="1:9" s="71" customFormat="1" x14ac:dyDescent="0.2">
      <c r="A83" s="72"/>
      <c r="B83" s="45" t="s">
        <v>43</v>
      </c>
      <c r="C83" s="46" t="s">
        <v>42</v>
      </c>
      <c r="D83" s="75" t="s">
        <v>17</v>
      </c>
      <c r="E83" s="75" t="s">
        <v>17</v>
      </c>
      <c r="F83" s="75" t="s">
        <v>17</v>
      </c>
      <c r="G83" s="75" t="s">
        <v>17</v>
      </c>
      <c r="H83" s="43"/>
      <c r="I83" s="43"/>
    </row>
    <row r="84" spans="1:9" s="71" customFormat="1" x14ac:dyDescent="0.2">
      <c r="A84" s="72"/>
      <c r="B84" s="45" t="s">
        <v>44</v>
      </c>
      <c r="C84" s="46" t="s">
        <v>42</v>
      </c>
      <c r="D84" s="75" t="s">
        <v>17</v>
      </c>
      <c r="E84" s="75" t="s">
        <v>17</v>
      </c>
      <c r="F84" s="75" t="s">
        <v>17</v>
      </c>
      <c r="G84" s="75" t="s">
        <v>17</v>
      </c>
    </row>
    <row r="85" spans="1:9" s="71" customFormat="1" x14ac:dyDescent="0.2">
      <c r="A85" s="72"/>
      <c r="B85" s="45" t="s">
        <v>45</v>
      </c>
      <c r="C85" s="46" t="s">
        <v>42</v>
      </c>
      <c r="D85" s="78">
        <v>9.8871408154297624E-2</v>
      </c>
      <c r="E85" s="78">
        <v>6.3467870599816623E-2</v>
      </c>
      <c r="F85" s="78">
        <v>0.12913687365759152</v>
      </c>
      <c r="G85" s="78">
        <v>4.5037320082870869E-2</v>
      </c>
    </row>
    <row r="86" spans="1:9" s="43" customFormat="1" ht="42.95" customHeight="1" thickBot="1" x14ac:dyDescent="0.25">
      <c r="A86" s="79"/>
      <c r="B86" s="80" t="s">
        <v>50</v>
      </c>
      <c r="C86" s="81"/>
      <c r="D86" s="82" t="s">
        <v>51</v>
      </c>
      <c r="E86" s="83" t="s">
        <v>52</v>
      </c>
      <c r="F86" s="82" t="s">
        <v>51</v>
      </c>
      <c r="G86" s="82" t="s">
        <v>51</v>
      </c>
    </row>
    <row r="87" spans="1:9" s="43" customFormat="1" ht="13.5" thickBot="1" x14ac:dyDescent="0.25">
      <c r="A87" s="84">
        <v>8</v>
      </c>
      <c r="B87" s="85" t="s">
        <v>53</v>
      </c>
      <c r="C87" s="86" t="s">
        <v>8</v>
      </c>
      <c r="D87" s="87" t="s">
        <v>54</v>
      </c>
      <c r="E87" s="87" t="s">
        <v>54</v>
      </c>
      <c r="F87" s="87" t="s">
        <v>54</v>
      </c>
      <c r="G87" s="87" t="s">
        <v>54</v>
      </c>
    </row>
    <row r="88" spans="1:9" s="43" customFormat="1" ht="13.5" thickBot="1" x14ac:dyDescent="0.25">
      <c r="A88" s="88">
        <v>9</v>
      </c>
      <c r="B88" s="89" t="s">
        <v>55</v>
      </c>
      <c r="C88" s="86" t="s">
        <v>8</v>
      </c>
      <c r="D88" s="205">
        <v>0.23713095300000001</v>
      </c>
      <c r="E88" s="55">
        <v>2.225669E-3</v>
      </c>
      <c r="F88" s="205">
        <v>1.1808270999999999E-2</v>
      </c>
      <c r="G88" s="205">
        <v>2.3076029000000005E-2</v>
      </c>
    </row>
    <row r="89" spans="1:9" s="90" customFormat="1" ht="13.5" thickBot="1" x14ac:dyDescent="0.25">
      <c r="A89" s="88">
        <v>10</v>
      </c>
      <c r="B89" s="91" t="s">
        <v>56</v>
      </c>
      <c r="C89" s="86" t="s">
        <v>8</v>
      </c>
      <c r="D89" s="87" t="s">
        <v>54</v>
      </c>
      <c r="E89" s="87" t="s">
        <v>54</v>
      </c>
      <c r="F89" s="87" t="s">
        <v>54</v>
      </c>
      <c r="G89" s="87" t="s">
        <v>54</v>
      </c>
    </row>
    <row r="90" spans="1:9" x14ac:dyDescent="0.2">
      <c r="A90" s="22"/>
    </row>
    <row r="91" spans="1:9" ht="12" customHeight="1" x14ac:dyDescent="0.2">
      <c r="A91" s="1" t="s">
        <v>17</v>
      </c>
      <c r="B91" s="1" t="s">
        <v>57</v>
      </c>
      <c r="D91" s="92"/>
      <c r="E91" s="92"/>
      <c r="F91" s="92"/>
      <c r="G91" s="92"/>
    </row>
    <row r="92" spans="1:9" ht="25.5" x14ac:dyDescent="0.2">
      <c r="A92" s="1" t="s">
        <v>58</v>
      </c>
      <c r="B92" s="93" t="s">
        <v>59</v>
      </c>
    </row>
    <row r="93" spans="1:9" ht="51" x14ac:dyDescent="0.2">
      <c r="A93" s="1" t="s">
        <v>60</v>
      </c>
      <c r="B93" s="94" t="s">
        <v>162</v>
      </c>
    </row>
    <row r="94" spans="1:9" x14ac:dyDescent="0.2">
      <c r="A94" s="1" t="s">
        <v>61</v>
      </c>
      <c r="B94" s="1" t="s">
        <v>62</v>
      </c>
    </row>
    <row r="95" spans="1:9" x14ac:dyDescent="0.2">
      <c r="A95" s="1" t="s">
        <v>6</v>
      </c>
      <c r="B95" s="1" t="s">
        <v>63</v>
      </c>
    </row>
    <row r="96" spans="1:9" x14ac:dyDescent="0.2">
      <c r="B96" s="95" t="s">
        <v>64</v>
      </c>
    </row>
    <row r="97" spans="1:2" x14ac:dyDescent="0.2">
      <c r="A97" s="1" t="s">
        <v>65</v>
      </c>
      <c r="B97" s="96" t="s">
        <v>66</v>
      </c>
    </row>
    <row r="98" spans="1:2" x14ac:dyDescent="0.2">
      <c r="A98" s="97" t="s">
        <v>67</v>
      </c>
      <c r="B98" s="96" t="s">
        <v>68</v>
      </c>
    </row>
    <row r="99" spans="1:2" x14ac:dyDescent="0.2">
      <c r="A99" s="1" t="s">
        <v>167</v>
      </c>
      <c r="B99" s="96" t="s">
        <v>166</v>
      </c>
    </row>
    <row r="100" spans="1:2" x14ac:dyDescent="0.2">
      <c r="A100" s="1" t="s">
        <v>172</v>
      </c>
      <c r="B100" s="96" t="s">
        <v>168</v>
      </c>
    </row>
    <row r="101" spans="1:2" x14ac:dyDescent="0.2">
      <c r="A101" s="1" t="s">
        <v>169</v>
      </c>
      <c r="B101" s="96" t="s">
        <v>170</v>
      </c>
    </row>
    <row r="102" spans="1:2" x14ac:dyDescent="0.2">
      <c r="B102" s="96"/>
    </row>
    <row r="103" spans="1:2" x14ac:dyDescent="0.2">
      <c r="B103" s="96"/>
    </row>
    <row r="104" spans="1:2" x14ac:dyDescent="0.2">
      <c r="B104" s="96"/>
    </row>
    <row r="105" spans="1:2" x14ac:dyDescent="0.2">
      <c r="B105" s="96"/>
    </row>
    <row r="106" spans="1:2" x14ac:dyDescent="0.2">
      <c r="B106" s="96"/>
    </row>
    <row r="107" spans="1:2" x14ac:dyDescent="0.2">
      <c r="B107" s="96"/>
    </row>
    <row r="108" spans="1:2" x14ac:dyDescent="0.2">
      <c r="B108" s="96"/>
    </row>
    <row r="109" spans="1:2" x14ac:dyDescent="0.2">
      <c r="B109" s="96"/>
    </row>
    <row r="110" spans="1:2" x14ac:dyDescent="0.2">
      <c r="B110" s="96"/>
    </row>
    <row r="111" spans="1:2" x14ac:dyDescent="0.2">
      <c r="B111" s="96"/>
    </row>
    <row r="112" spans="1:2" x14ac:dyDescent="0.2">
      <c r="B112" s="96"/>
    </row>
    <row r="113" spans="2:2" x14ac:dyDescent="0.2">
      <c r="B113" s="96"/>
    </row>
    <row r="114" spans="2:2" x14ac:dyDescent="0.2">
      <c r="B114" s="96"/>
    </row>
    <row r="115" spans="2:2" x14ac:dyDescent="0.2">
      <c r="B115" s="96"/>
    </row>
    <row r="116" spans="2:2" x14ac:dyDescent="0.2">
      <c r="B116" s="96"/>
    </row>
    <row r="117" spans="2:2" x14ac:dyDescent="0.2">
      <c r="B117" s="96"/>
    </row>
    <row r="118" spans="2:2" x14ac:dyDescent="0.2">
      <c r="B118" s="96"/>
    </row>
    <row r="119" spans="2:2" x14ac:dyDescent="0.2">
      <c r="B119" s="96"/>
    </row>
    <row r="120" spans="2:2" x14ac:dyDescent="0.2">
      <c r="B120" s="96"/>
    </row>
    <row r="121" spans="2:2" x14ac:dyDescent="0.2">
      <c r="B121" s="96"/>
    </row>
    <row r="122" spans="2:2" x14ac:dyDescent="0.2">
      <c r="B122" s="96"/>
    </row>
    <row r="123" spans="2:2" x14ac:dyDescent="0.2">
      <c r="B123" s="96"/>
    </row>
    <row r="124" spans="2:2" x14ac:dyDescent="0.2">
      <c r="B124" s="96"/>
    </row>
    <row r="125" spans="2:2" x14ac:dyDescent="0.2">
      <c r="B125" s="96"/>
    </row>
    <row r="126" spans="2:2" x14ac:dyDescent="0.2">
      <c r="B126" s="96"/>
    </row>
    <row r="127" spans="2:2" x14ac:dyDescent="0.2">
      <c r="B127" s="96"/>
    </row>
    <row r="128" spans="2:2" x14ac:dyDescent="0.2">
      <c r="B128" s="96"/>
    </row>
    <row r="129" spans="2:2" x14ac:dyDescent="0.2">
      <c r="B129" s="96"/>
    </row>
    <row r="130" spans="2:2" x14ac:dyDescent="0.2">
      <c r="B130" s="96"/>
    </row>
    <row r="131" spans="2:2" x14ac:dyDescent="0.2">
      <c r="B131" s="96"/>
    </row>
    <row r="132" spans="2:2" x14ac:dyDescent="0.2">
      <c r="B132" s="96"/>
    </row>
    <row r="133" spans="2:2" x14ac:dyDescent="0.2">
      <c r="B133" s="96"/>
    </row>
    <row r="134" spans="2:2" x14ac:dyDescent="0.2">
      <c r="B134" s="96"/>
    </row>
    <row r="135" spans="2:2" x14ac:dyDescent="0.2">
      <c r="B135" s="96"/>
    </row>
    <row r="136" spans="2:2" x14ac:dyDescent="0.2">
      <c r="B136" s="96"/>
    </row>
    <row r="137" spans="2:2" x14ac:dyDescent="0.2">
      <c r="B137" s="96"/>
    </row>
    <row r="138" spans="2:2" x14ac:dyDescent="0.2">
      <c r="B138" s="96"/>
    </row>
    <row r="139" spans="2:2" x14ac:dyDescent="0.2">
      <c r="B139" s="96"/>
    </row>
    <row r="140" spans="2:2" x14ac:dyDescent="0.2">
      <c r="B140" s="96"/>
    </row>
    <row r="141" spans="2:2" x14ac:dyDescent="0.2">
      <c r="B141" s="96"/>
    </row>
    <row r="142" spans="2:2" x14ac:dyDescent="0.2">
      <c r="B142" s="96"/>
    </row>
    <row r="143" spans="2:2" x14ac:dyDescent="0.2">
      <c r="B143" s="96"/>
    </row>
    <row r="144" spans="2:2" x14ac:dyDescent="0.2">
      <c r="B144" s="96"/>
    </row>
    <row r="145" spans="2:2" x14ac:dyDescent="0.2">
      <c r="B145" s="96"/>
    </row>
    <row r="146" spans="2:2" x14ac:dyDescent="0.2">
      <c r="B146" s="96"/>
    </row>
    <row r="147" spans="2:2" x14ac:dyDescent="0.2">
      <c r="B147" s="96"/>
    </row>
    <row r="148" spans="2:2" x14ac:dyDescent="0.2">
      <c r="B148" s="96"/>
    </row>
    <row r="149" spans="2:2" x14ac:dyDescent="0.2">
      <c r="B149" s="96"/>
    </row>
    <row r="150" spans="2:2" x14ac:dyDescent="0.2">
      <c r="B150" s="96"/>
    </row>
    <row r="151" spans="2:2" x14ac:dyDescent="0.2">
      <c r="B151" s="96"/>
    </row>
    <row r="152" spans="2:2" x14ac:dyDescent="0.2">
      <c r="B152" s="96"/>
    </row>
    <row r="153" spans="2:2" x14ac:dyDescent="0.2">
      <c r="B153" s="96"/>
    </row>
    <row r="154" spans="2:2" x14ac:dyDescent="0.2">
      <c r="B154" s="96"/>
    </row>
    <row r="155" spans="2:2" x14ac:dyDescent="0.2">
      <c r="B155" s="96"/>
    </row>
    <row r="156" spans="2:2" x14ac:dyDescent="0.2">
      <c r="B156" s="96"/>
    </row>
    <row r="157" spans="2:2" x14ac:dyDescent="0.2">
      <c r="B157" s="96"/>
    </row>
    <row r="158" spans="2:2" x14ac:dyDescent="0.2">
      <c r="B158" s="96"/>
    </row>
    <row r="159" spans="2:2" x14ac:dyDescent="0.2">
      <c r="B159" s="96"/>
    </row>
    <row r="160" spans="2:2" x14ac:dyDescent="0.2">
      <c r="B160" s="96"/>
    </row>
    <row r="161" spans="2:7" x14ac:dyDescent="0.2">
      <c r="B161" s="96"/>
    </row>
    <row r="162" spans="2:7" x14ac:dyDescent="0.2">
      <c r="B162" s="96"/>
    </row>
    <row r="163" spans="2:7" x14ac:dyDescent="0.2">
      <c r="B163" s="96"/>
    </row>
    <row r="164" spans="2:7" x14ac:dyDescent="0.2">
      <c r="B164" s="96"/>
    </row>
    <row r="165" spans="2:7" x14ac:dyDescent="0.2">
      <c r="B165" s="96"/>
    </row>
    <row r="166" spans="2:7" x14ac:dyDescent="0.2">
      <c r="B166" s="96"/>
    </row>
    <row r="167" spans="2:7" x14ac:dyDescent="0.2">
      <c r="B167" s="96"/>
    </row>
    <row r="168" spans="2:7" x14ac:dyDescent="0.2">
      <c r="B168" s="96"/>
    </row>
    <row r="169" spans="2:7" x14ac:dyDescent="0.2">
      <c r="B169" s="96"/>
    </row>
    <row r="170" spans="2:7" x14ac:dyDescent="0.2">
      <c r="B170" s="96"/>
    </row>
    <row r="171" spans="2:7" x14ac:dyDescent="0.2">
      <c r="B171" s="96"/>
    </row>
    <row r="172" spans="2:7" x14ac:dyDescent="0.2">
      <c r="B172" s="96"/>
    </row>
    <row r="173" spans="2:7" x14ac:dyDescent="0.2">
      <c r="B173" s="96"/>
    </row>
    <row r="175" spans="2:7" x14ac:dyDescent="0.2">
      <c r="B175" s="98"/>
      <c r="C175" s="99"/>
      <c r="D175" s="100"/>
      <c r="E175" s="99"/>
      <c r="F175" s="101"/>
      <c r="G175" s="101"/>
    </row>
    <row r="176" spans="2:7" x14ac:dyDescent="0.2">
      <c r="B176" s="98"/>
      <c r="C176" s="99"/>
      <c r="D176" s="100"/>
      <c r="E176" s="99"/>
      <c r="F176" s="101"/>
      <c r="G176" s="101"/>
    </row>
    <row r="177" spans="1:7" x14ac:dyDescent="0.2">
      <c r="B177" s="22" t="s">
        <v>69</v>
      </c>
      <c r="C177" s="9"/>
      <c r="D177" s="22"/>
      <c r="E177" s="22"/>
      <c r="F177" s="22"/>
      <c r="G177" s="22"/>
    </row>
    <row r="178" spans="1:7" x14ac:dyDescent="0.2">
      <c r="A178" s="97"/>
    </row>
    <row r="179" spans="1:7" hidden="1" x14ac:dyDescent="0.2">
      <c r="B179" s="102" t="s">
        <v>70</v>
      </c>
      <c r="D179" s="103" t="e">
        <v>#VALUE!</v>
      </c>
      <c r="E179" s="103" t="e">
        <v>#VALUE!</v>
      </c>
      <c r="F179" s="103" t="e">
        <v>#VALUE!</v>
      </c>
      <c r="G179" s="103" t="e">
        <v>#VALUE!</v>
      </c>
    </row>
    <row r="180" spans="1:7" hidden="1" x14ac:dyDescent="0.2">
      <c r="B180" s="102" t="s">
        <v>71</v>
      </c>
      <c r="D180" s="103" t="e">
        <f>+D179/10000000</f>
        <v>#VALUE!</v>
      </c>
      <c r="E180" s="103" t="e">
        <f>+E179/10000000</f>
        <v>#VALUE!</v>
      </c>
      <c r="F180" s="103" t="e">
        <f>+F179/10000000</f>
        <v>#VALUE!</v>
      </c>
      <c r="G180" s="103" t="e">
        <f>+G179/10000000</f>
        <v>#VALUE!</v>
      </c>
    </row>
    <row r="181" spans="1:7" hidden="1" x14ac:dyDescent="0.2">
      <c r="B181" s="102"/>
    </row>
    <row r="182" spans="1:7" hidden="1" x14ac:dyDescent="0.2">
      <c r="B182" s="102" t="s">
        <v>72</v>
      </c>
      <c r="D182" s="104">
        <v>42278</v>
      </c>
      <c r="E182" s="104">
        <v>42278</v>
      </c>
      <c r="F182" s="104">
        <v>42278</v>
      </c>
      <c r="G182" s="104">
        <v>42278</v>
      </c>
    </row>
    <row r="183" spans="1:7" hidden="1" x14ac:dyDescent="0.2">
      <c r="B183" s="102" t="s">
        <v>73</v>
      </c>
      <c r="D183" s="104">
        <v>42460</v>
      </c>
      <c r="E183" s="104">
        <v>42460</v>
      </c>
      <c r="F183" s="104">
        <v>42460</v>
      </c>
      <c r="G183" s="104">
        <v>42460</v>
      </c>
    </row>
    <row r="184" spans="1:7" hidden="1" x14ac:dyDescent="0.2">
      <c r="B184" s="102" t="s">
        <v>74</v>
      </c>
      <c r="D184" s="105">
        <f>+D183-D182+1</f>
        <v>183</v>
      </c>
      <c r="E184" s="105">
        <f>+E183-E182+1</f>
        <v>183</v>
      </c>
      <c r="F184" s="105">
        <f>+F183-F182+1</f>
        <v>183</v>
      </c>
      <c r="G184" s="105">
        <f>+G183-G182+1</f>
        <v>183</v>
      </c>
    </row>
    <row r="185" spans="1:7" hidden="1" x14ac:dyDescent="0.2">
      <c r="B185" s="102"/>
      <c r="D185" s="105"/>
      <c r="E185" s="105"/>
      <c r="F185" s="105"/>
      <c r="G185" s="105"/>
    </row>
    <row r="186" spans="1:7" hidden="1" x14ac:dyDescent="0.2">
      <c r="B186" s="102" t="s">
        <v>75</v>
      </c>
      <c r="D186" s="105">
        <f>+D184</f>
        <v>183</v>
      </c>
      <c r="E186" s="105">
        <f>+E184</f>
        <v>183</v>
      </c>
      <c r="F186" s="105">
        <f>+F184</f>
        <v>183</v>
      </c>
      <c r="G186" s="105">
        <f>+G184</f>
        <v>183</v>
      </c>
    </row>
    <row r="187" spans="1:7" hidden="1" x14ac:dyDescent="0.2">
      <c r="B187" s="102"/>
      <c r="D187" s="106">
        <f>+D186-D184</f>
        <v>0</v>
      </c>
      <c r="E187" s="106">
        <f>+E186-E184</f>
        <v>0</v>
      </c>
      <c r="F187" s="106">
        <f>+F186-F184</f>
        <v>0</v>
      </c>
      <c r="G187" s="106">
        <f>+G186-G184</f>
        <v>0</v>
      </c>
    </row>
  </sheetData>
  <mergeCells count="2">
    <mergeCell ref="A3:G4"/>
    <mergeCell ref="A2:B2"/>
  </mergeCells>
  <conditionalFormatting sqref="E37">
    <cfRule type="cellIs" dxfId="3" priority="1" operator="between">
      <formula>0.005</formula>
      <formula>0.00001</formula>
    </cfRule>
  </conditionalFormatting>
  <conditionalFormatting sqref="E88">
    <cfRule type="cellIs" dxfId="2" priority="2" operator="between">
      <formula>0.005</formula>
      <formula>0.00001</formula>
    </cfRule>
  </conditionalFormatting>
  <conditionalFormatting sqref="E40:F40">
    <cfRule type="cellIs" dxfId="1" priority="9" operator="between">
      <formula>0.005</formula>
      <formula>0.00001</formula>
    </cfRule>
  </conditionalFormatting>
  <conditionalFormatting sqref="E50:F50">
    <cfRule type="cellIs" dxfId="0" priority="3" operator="between">
      <formula>0.005</formula>
      <formula>0.00001</formula>
    </cfRule>
  </conditionalFormatting>
  <printOptions gridLines="1"/>
  <pageMargins left="0.196850393700787" right="0.15748031496063" top="0.23622047244094499" bottom="0.43" header="0.15748031496063" footer="0.15748031496063"/>
  <pageSetup paperSize="8" scale="52" fitToHeight="2" orientation="portrait" r:id="rId1"/>
  <headerFooter alignWithMargins="0">
    <oddFooter>&amp;C&amp;"Calibri"&amp;11&amp;K000000&amp;"Calibri"&amp;11&amp;K000000&amp;"Calibri"&amp;11&amp;K000000&amp;"Calibri"&amp;11&amp;K000000&amp;"Calibri"&amp;11&amp;K000000&amp;"Calibri"&amp;11&amp;K000000&amp;"Calibri"&amp;11&amp;K000000&amp;"arial unicode ms,Regular"For internal use only</oddFooter>
    <evenFooter>&amp;C&amp;"arial unicode ms,Regular"For internal use only</evenFooter>
    <firstFooter>&amp;C&amp;"arial unicode ms,Regular"For internal use only</firstFooter>
  </headerFooter>
  <rowBreaks count="1" manualBreakCount="1">
    <brk id="178" max="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3EA3-422E-4FFC-99B1-B20C59FEBD99}">
  <dimension ref="A1:M99"/>
  <sheetViews>
    <sheetView zoomScale="90" zoomScaleNormal="100" workbookViewId="0">
      <selection activeCell="B91" sqref="B91"/>
    </sheetView>
  </sheetViews>
  <sheetFormatPr defaultColWidth="9.140625" defaultRowHeight="12.75" x14ac:dyDescent="0.2"/>
  <cols>
    <col min="1" max="1" width="9.140625" style="212" bestFit="1" customWidth="1"/>
    <col min="2" max="2" width="37.85546875" style="107" customWidth="1"/>
    <col min="3" max="3" width="36.42578125" style="107" bestFit="1" customWidth="1"/>
    <col min="4" max="4" width="33.5703125" style="107" bestFit="1" customWidth="1"/>
    <col min="5" max="5" width="17.85546875" style="107" customWidth="1"/>
    <col min="6" max="6" width="30.140625" style="107" bestFit="1" customWidth="1"/>
    <col min="7" max="7" width="16.140625" style="107" bestFit="1" customWidth="1"/>
    <col min="8" max="8" width="19.5703125" style="107" bestFit="1" customWidth="1"/>
    <col min="9" max="10" width="9.140625" style="107"/>
    <col min="11" max="11" width="9.140625" style="107" customWidth="1"/>
    <col min="12" max="16384" width="9.140625" style="107"/>
  </cols>
  <sheetData>
    <row r="1" spans="1:13" x14ac:dyDescent="0.2">
      <c r="A1" s="232" t="s">
        <v>76</v>
      </c>
      <c r="B1" s="232"/>
      <c r="C1" s="232"/>
      <c r="D1" s="232"/>
      <c r="E1" s="232"/>
      <c r="F1" s="232"/>
      <c r="G1" s="232"/>
      <c r="H1" s="232"/>
    </row>
    <row r="2" spans="1:13" x14ac:dyDescent="0.2">
      <c r="A2" s="232"/>
      <c r="B2" s="232"/>
      <c r="C2" s="232"/>
      <c r="D2" s="232"/>
      <c r="E2" s="232"/>
      <c r="F2" s="232"/>
      <c r="G2" s="232"/>
      <c r="H2" s="232"/>
    </row>
    <row r="3" spans="1:13" ht="27" customHeight="1" x14ac:dyDescent="0.2">
      <c r="A3" s="208"/>
      <c r="B3" s="1"/>
      <c r="C3" s="19"/>
      <c r="D3" s="19"/>
      <c r="E3" s="19"/>
      <c r="F3" s="1"/>
    </row>
    <row r="4" spans="1:13" s="108" customFormat="1" ht="183.75" customHeight="1" x14ac:dyDescent="0.2">
      <c r="A4" s="215" t="s">
        <v>77</v>
      </c>
      <c r="B4" s="234" t="s">
        <v>174</v>
      </c>
      <c r="C4" s="235"/>
      <c r="D4" s="235"/>
      <c r="E4" s="235"/>
      <c r="F4" s="235"/>
      <c r="G4" s="236"/>
    </row>
    <row r="5" spans="1:13" s="108" customFormat="1" x14ac:dyDescent="0.2">
      <c r="A5" s="188" t="s">
        <v>78</v>
      </c>
      <c r="B5" s="43" t="s">
        <v>79</v>
      </c>
      <c r="C5" s="109"/>
      <c r="D5" s="109"/>
      <c r="E5" s="109"/>
      <c r="F5" s="71"/>
    </row>
    <row r="6" spans="1:13" s="108" customFormat="1" x14ac:dyDescent="0.2">
      <c r="A6" s="188"/>
      <c r="B6" s="43"/>
      <c r="C6" s="109"/>
      <c r="D6" s="109"/>
      <c r="E6" s="109"/>
      <c r="F6" s="71"/>
    </row>
    <row r="7" spans="1:13" s="108" customFormat="1" x14ac:dyDescent="0.2">
      <c r="A7" s="188"/>
      <c r="B7" s="110" t="s">
        <v>80</v>
      </c>
      <c r="C7" s="109"/>
      <c r="D7" s="109"/>
      <c r="E7" s="109"/>
      <c r="F7" s="71"/>
      <c r="G7" s="111"/>
      <c r="H7" s="111"/>
    </row>
    <row r="8" spans="1:13" s="108" customFormat="1" x14ac:dyDescent="0.2">
      <c r="A8" s="188"/>
      <c r="B8" s="43"/>
      <c r="C8" s="109"/>
      <c r="D8" s="109"/>
      <c r="E8" s="109"/>
      <c r="F8" s="71"/>
      <c r="G8" s="111"/>
      <c r="H8" s="111"/>
    </row>
    <row r="9" spans="1:13" s="108" customFormat="1" ht="25.5" x14ac:dyDescent="0.2">
      <c r="A9" s="188"/>
      <c r="B9" s="112" t="s">
        <v>81</v>
      </c>
      <c r="C9" s="112" t="s">
        <v>82</v>
      </c>
      <c r="D9" s="112" t="s">
        <v>83</v>
      </c>
      <c r="E9" s="230" t="s">
        <v>84</v>
      </c>
      <c r="F9" s="231"/>
      <c r="G9" s="230" t="s">
        <v>85</v>
      </c>
      <c r="H9" s="231"/>
    </row>
    <row r="10" spans="1:13" s="108" customFormat="1" ht="25.5" x14ac:dyDescent="0.2">
      <c r="A10" s="188"/>
      <c r="B10" s="112"/>
      <c r="C10" s="112"/>
      <c r="D10" s="112"/>
      <c r="E10" s="112" t="s">
        <v>86</v>
      </c>
      <c r="F10" s="112" t="s">
        <v>87</v>
      </c>
      <c r="G10" s="112" t="s">
        <v>86</v>
      </c>
      <c r="H10" s="112" t="s">
        <v>88</v>
      </c>
    </row>
    <row r="11" spans="1:13" s="108" customFormat="1" x14ac:dyDescent="0.2">
      <c r="A11" s="188"/>
      <c r="B11" s="113"/>
      <c r="C11" s="113"/>
      <c r="D11" s="114" t="s">
        <v>89</v>
      </c>
      <c r="E11" s="230" t="s">
        <v>36</v>
      </c>
      <c r="F11" s="233"/>
      <c r="G11" s="233"/>
      <c r="H11" s="231"/>
    </row>
    <row r="12" spans="1:13" s="108" customFormat="1" x14ac:dyDescent="0.2">
      <c r="A12" s="188"/>
      <c r="B12" s="115"/>
      <c r="C12" s="115"/>
      <c r="D12" s="114"/>
      <c r="E12" s="112"/>
      <c r="F12" s="112"/>
      <c r="G12" s="112"/>
      <c r="H12" s="112"/>
    </row>
    <row r="13" spans="1:13" s="108" customFormat="1" x14ac:dyDescent="0.2">
      <c r="A13" s="209"/>
      <c r="B13" s="113"/>
      <c r="C13" s="113"/>
      <c r="D13" s="114" t="s">
        <v>90</v>
      </c>
      <c r="E13" s="230" t="s">
        <v>36</v>
      </c>
      <c r="F13" s="233"/>
      <c r="G13" s="233"/>
      <c r="H13" s="231"/>
      <c r="J13" s="116"/>
      <c r="K13" s="116"/>
      <c r="L13" s="116"/>
      <c r="M13" s="116"/>
    </row>
    <row r="14" spans="1:13" s="108" customFormat="1" x14ac:dyDescent="0.2">
      <c r="A14" s="188"/>
      <c r="B14" s="111"/>
      <c r="C14" s="111"/>
      <c r="D14" s="117"/>
      <c r="E14" s="118"/>
      <c r="F14" s="119"/>
      <c r="G14" s="118"/>
      <c r="H14" s="119"/>
    </row>
    <row r="15" spans="1:13" s="108" customFormat="1" x14ac:dyDescent="0.2">
      <c r="A15" s="188"/>
      <c r="B15" s="110" t="s">
        <v>91</v>
      </c>
      <c r="C15" s="109"/>
      <c r="D15" s="109"/>
      <c r="E15" s="109"/>
      <c r="F15" s="71"/>
      <c r="G15" s="111"/>
      <c r="H15" s="111"/>
    </row>
    <row r="16" spans="1:13" s="108" customFormat="1" x14ac:dyDescent="0.2">
      <c r="A16" s="188"/>
      <c r="B16" s="110"/>
      <c r="C16" s="109"/>
      <c r="D16" s="109"/>
      <c r="E16" s="109"/>
      <c r="F16" s="71"/>
      <c r="G16" s="111"/>
      <c r="H16" s="111"/>
    </row>
    <row r="17" spans="1:8" s="108" customFormat="1" ht="25.5" x14ac:dyDescent="0.2">
      <c r="A17" s="188"/>
      <c r="B17" s="112" t="s">
        <v>81</v>
      </c>
      <c r="C17" s="112" t="s">
        <v>82</v>
      </c>
      <c r="D17" s="112" t="s">
        <v>83</v>
      </c>
      <c r="E17" s="230" t="s">
        <v>92</v>
      </c>
      <c r="F17" s="231"/>
      <c r="G17" s="230" t="s">
        <v>31</v>
      </c>
      <c r="H17" s="231"/>
    </row>
    <row r="18" spans="1:8" s="108" customFormat="1" ht="25.5" x14ac:dyDescent="0.2">
      <c r="A18" s="188"/>
      <c r="B18" s="112"/>
      <c r="C18" s="112"/>
      <c r="D18" s="112"/>
      <c r="E18" s="112" t="s">
        <v>86</v>
      </c>
      <c r="F18" s="112" t="s">
        <v>93</v>
      </c>
      <c r="G18" s="112" t="s">
        <v>86</v>
      </c>
      <c r="H18" s="112" t="s">
        <v>94</v>
      </c>
    </row>
    <row r="19" spans="1:8" s="108" customFormat="1" x14ac:dyDescent="0.2">
      <c r="A19" s="188"/>
      <c r="B19" s="202" t="s">
        <v>95</v>
      </c>
      <c r="C19" s="121" t="s">
        <v>96</v>
      </c>
      <c r="D19" s="120" t="s">
        <v>156</v>
      </c>
      <c r="E19" s="203">
        <v>12.089357169999843</v>
      </c>
      <c r="F19" s="122">
        <v>2.0829287396245308</v>
      </c>
      <c r="G19" s="123">
        <v>0.25727608299999999</v>
      </c>
      <c r="H19" s="204">
        <v>4.0483043820108113</v>
      </c>
    </row>
    <row r="20" spans="1:8" s="108" customFormat="1" x14ac:dyDescent="0.2">
      <c r="A20" s="188"/>
      <c r="B20" s="202" t="s">
        <v>97</v>
      </c>
      <c r="C20" s="120" t="s">
        <v>99</v>
      </c>
      <c r="D20" s="120" t="s">
        <v>156</v>
      </c>
      <c r="E20" s="203">
        <v>0.61991900699999969</v>
      </c>
      <c r="F20" s="122">
        <v>0.10680858359649383</v>
      </c>
      <c r="G20" s="123">
        <v>1.0535392999999999E-2</v>
      </c>
      <c r="H20" s="204">
        <v>0.16577707943456998</v>
      </c>
    </row>
    <row r="21" spans="1:8" s="108" customFormat="1" x14ac:dyDescent="0.2">
      <c r="A21" s="188"/>
      <c r="B21" s="202" t="s">
        <v>98</v>
      </c>
      <c r="C21" s="120" t="s">
        <v>99</v>
      </c>
      <c r="D21" s="120" t="s">
        <v>156</v>
      </c>
      <c r="E21" s="203">
        <v>0.37056177600000006</v>
      </c>
      <c r="F21" s="122">
        <v>6.3845724978007071E-2</v>
      </c>
      <c r="G21" s="123">
        <v>6.0723629999999999E-3</v>
      </c>
      <c r="H21" s="204">
        <v>9.5550171066854719E-2</v>
      </c>
    </row>
    <row r="22" spans="1:8" s="108" customFormat="1" x14ac:dyDescent="0.2">
      <c r="A22" s="188"/>
      <c r="B22" s="202" t="s">
        <v>157</v>
      </c>
      <c r="C22" s="120" t="s">
        <v>99</v>
      </c>
      <c r="D22" s="120" t="s">
        <v>156</v>
      </c>
      <c r="E22" s="203">
        <v>0</v>
      </c>
      <c r="F22" s="122">
        <v>0</v>
      </c>
      <c r="G22" s="123">
        <v>3.5708300000000001E-4</v>
      </c>
      <c r="H22" s="204">
        <v>5.6187915207087727E-3</v>
      </c>
    </row>
    <row r="23" spans="1:8" s="108" customFormat="1" ht="15" x14ac:dyDescent="0.2">
      <c r="A23" s="188"/>
      <c r="B23" s="124"/>
      <c r="C23" s="125"/>
      <c r="D23" s="121"/>
      <c r="E23" s="122"/>
      <c r="F23" s="122"/>
      <c r="G23" s="123"/>
      <c r="H23" s="122"/>
    </row>
    <row r="24" spans="1:8" s="108" customFormat="1" x14ac:dyDescent="0.2">
      <c r="A24" s="188"/>
      <c r="B24" s="120" t="s">
        <v>158</v>
      </c>
      <c r="C24" s="121" t="s">
        <v>96</v>
      </c>
      <c r="D24" s="114" t="s">
        <v>90</v>
      </c>
      <c r="E24" s="121">
        <v>15.53</v>
      </c>
      <c r="F24" s="122">
        <v>8.6300000000000008</v>
      </c>
      <c r="G24" s="123">
        <v>0.25428757999999996</v>
      </c>
      <c r="H24" s="122">
        <v>5.0199999999999996</v>
      </c>
    </row>
    <row r="25" spans="1:8" s="108" customFormat="1" x14ac:dyDescent="0.2">
      <c r="A25" s="188"/>
      <c r="B25" s="120" t="s">
        <v>97</v>
      </c>
      <c r="C25" s="121" t="s">
        <v>99</v>
      </c>
      <c r="D25" s="114" t="s">
        <v>90</v>
      </c>
      <c r="E25" s="121">
        <v>0.05</v>
      </c>
      <c r="F25" s="122">
        <v>0.03</v>
      </c>
      <c r="G25" s="123">
        <v>7.9417859999999993E-3</v>
      </c>
      <c r="H25" s="122">
        <v>0.16</v>
      </c>
    </row>
    <row r="26" spans="1:8" s="108" customFormat="1" x14ac:dyDescent="0.2">
      <c r="A26" s="188"/>
      <c r="B26" s="120" t="s">
        <v>98</v>
      </c>
      <c r="C26" s="121" t="s">
        <v>99</v>
      </c>
      <c r="D26" s="114" t="s">
        <v>90</v>
      </c>
      <c r="E26" s="121">
        <v>0.47</v>
      </c>
      <c r="F26" s="122">
        <v>0.26</v>
      </c>
      <c r="G26" s="123">
        <v>4.2000120000000004E-3</v>
      </c>
      <c r="H26" s="122">
        <v>0.08</v>
      </c>
    </row>
    <row r="27" spans="1:8" s="108" customFormat="1" x14ac:dyDescent="0.2">
      <c r="A27" s="188"/>
      <c r="B27" s="120" t="s">
        <v>157</v>
      </c>
      <c r="C27" s="120" t="s">
        <v>99</v>
      </c>
      <c r="D27" s="114" t="s">
        <v>90</v>
      </c>
      <c r="E27" s="238" t="s">
        <v>159</v>
      </c>
      <c r="F27" s="123" t="s">
        <v>159</v>
      </c>
      <c r="G27" s="123">
        <v>0</v>
      </c>
      <c r="H27" s="122">
        <v>0.01</v>
      </c>
    </row>
    <row r="28" spans="1:8" s="108" customFormat="1" x14ac:dyDescent="0.2">
      <c r="A28" s="188"/>
      <c r="B28" s="126"/>
      <c r="C28" s="126"/>
      <c r="D28" s="117"/>
      <c r="E28" s="127"/>
      <c r="F28" s="127"/>
      <c r="G28" s="127"/>
      <c r="H28" s="127"/>
    </row>
    <row r="29" spans="1:8" s="108" customFormat="1" x14ac:dyDescent="0.2">
      <c r="A29" s="188"/>
      <c r="B29" s="126"/>
      <c r="C29" s="126"/>
      <c r="D29" s="117"/>
      <c r="E29" s="127"/>
      <c r="F29" s="127"/>
      <c r="G29" s="127"/>
      <c r="H29" s="127"/>
    </row>
    <row r="30" spans="1:8" s="108" customFormat="1" ht="14.1" customHeight="1" x14ac:dyDescent="0.2">
      <c r="A30" s="210" t="s">
        <v>100</v>
      </c>
      <c r="B30" s="228" t="s">
        <v>101</v>
      </c>
      <c r="C30" s="228"/>
      <c r="D30" s="228"/>
      <c r="E30" s="228"/>
      <c r="F30" s="228"/>
      <c r="G30" s="228"/>
      <c r="H30" s="228"/>
    </row>
    <row r="31" spans="1:8" s="108" customFormat="1" ht="13.5" x14ac:dyDescent="0.25">
      <c r="A31" s="188"/>
      <c r="B31" s="128"/>
      <c r="C31" s="129"/>
      <c r="D31" s="129"/>
      <c r="E31" s="129"/>
      <c r="F31" s="130"/>
      <c r="G31" s="128"/>
    </row>
    <row r="32" spans="1:8" s="108" customFormat="1" ht="13.5" x14ac:dyDescent="0.25">
      <c r="A32" s="188"/>
      <c r="B32" s="131" t="s">
        <v>102</v>
      </c>
      <c r="C32" s="132"/>
      <c r="D32" s="132"/>
      <c r="E32" s="132"/>
      <c r="F32" s="131"/>
      <c r="G32" s="128"/>
    </row>
    <row r="33" spans="1:8" s="108" customFormat="1" ht="13.5" x14ac:dyDescent="0.25">
      <c r="A33" s="188"/>
      <c r="B33" s="133"/>
      <c r="C33" s="134"/>
      <c r="D33" s="134"/>
      <c r="E33" s="135"/>
      <c r="F33" s="136"/>
      <c r="G33" s="137"/>
    </row>
    <row r="34" spans="1:8" s="108" customFormat="1" x14ac:dyDescent="0.2">
      <c r="A34" s="188"/>
      <c r="B34" s="229" t="s">
        <v>103</v>
      </c>
      <c r="C34" s="229" t="s">
        <v>104</v>
      </c>
      <c r="D34" s="229" t="s">
        <v>105</v>
      </c>
      <c r="E34" s="229" t="s">
        <v>106</v>
      </c>
      <c r="F34" s="229" t="s">
        <v>107</v>
      </c>
      <c r="G34" s="137"/>
    </row>
    <row r="35" spans="1:8" s="108" customFormat="1" x14ac:dyDescent="0.2">
      <c r="A35" s="188"/>
      <c r="B35" s="229"/>
      <c r="C35" s="229"/>
      <c r="D35" s="229"/>
      <c r="E35" s="229"/>
      <c r="F35" s="229"/>
      <c r="G35" s="137"/>
    </row>
    <row r="36" spans="1:8" x14ac:dyDescent="0.2">
      <c r="A36" s="211"/>
      <c r="B36" s="219" t="s">
        <v>36</v>
      </c>
      <c r="C36" s="220"/>
      <c r="D36" s="220"/>
      <c r="E36" s="220"/>
      <c r="F36" s="221"/>
      <c r="G36" s="138"/>
      <c r="H36" s="139"/>
    </row>
    <row r="37" spans="1:8" x14ac:dyDescent="0.2">
      <c r="A37" s="211"/>
      <c r="B37" s="1"/>
      <c r="C37" s="9"/>
      <c r="D37" s="9"/>
      <c r="E37" s="9"/>
      <c r="F37" s="22"/>
    </row>
    <row r="38" spans="1:8" hidden="1" x14ac:dyDescent="0.2">
      <c r="A38" s="211"/>
      <c r="B38" s="140" t="s">
        <v>108</v>
      </c>
      <c r="C38" s="141"/>
      <c r="D38" s="9"/>
      <c r="E38" s="9"/>
      <c r="F38" s="22"/>
    </row>
    <row r="39" spans="1:8" hidden="1" x14ac:dyDescent="0.2">
      <c r="A39" s="208"/>
      <c r="B39" s="140" t="s">
        <v>109</v>
      </c>
      <c r="C39" s="142"/>
      <c r="D39" s="19"/>
      <c r="E39" s="19"/>
      <c r="F39" s="1"/>
    </row>
    <row r="40" spans="1:8" x14ac:dyDescent="0.2">
      <c r="A40" s="208"/>
      <c r="B40" s="1"/>
      <c r="C40" s="1"/>
      <c r="D40" s="19"/>
      <c r="E40" s="19"/>
      <c r="F40" s="1"/>
    </row>
    <row r="41" spans="1:8" ht="26.25" customHeight="1" x14ac:dyDescent="0.2">
      <c r="A41" s="210" t="s">
        <v>110</v>
      </c>
      <c r="B41" s="222" t="s">
        <v>111</v>
      </c>
      <c r="C41" s="222"/>
      <c r="D41" s="222"/>
      <c r="E41" s="222"/>
      <c r="F41" s="222"/>
    </row>
    <row r="42" spans="1:8" ht="13.5" thickBot="1" x14ac:dyDescent="0.25">
      <c r="A42" s="208"/>
      <c r="B42" s="1"/>
      <c r="C42" s="19"/>
      <c r="D42" s="19"/>
      <c r="E42" s="19"/>
      <c r="F42" s="1"/>
    </row>
    <row r="43" spans="1:8" ht="51" x14ac:dyDescent="0.2">
      <c r="A43" s="208"/>
      <c r="B43" s="143" t="s">
        <v>112</v>
      </c>
      <c r="C43" s="144" t="s">
        <v>113</v>
      </c>
      <c r="D43" s="145" t="s">
        <v>114</v>
      </c>
      <c r="E43" s="145" t="s">
        <v>160</v>
      </c>
      <c r="F43" s="146" t="s">
        <v>161</v>
      </c>
    </row>
    <row r="44" spans="1:8" ht="13.5" thickBot="1" x14ac:dyDescent="0.25">
      <c r="A44" s="208"/>
      <c r="B44" s="147"/>
      <c r="C44" s="148"/>
      <c r="D44" s="148"/>
      <c r="E44" s="149" t="s">
        <v>115</v>
      </c>
      <c r="F44" s="150" t="s">
        <v>115</v>
      </c>
    </row>
    <row r="45" spans="1:8" x14ac:dyDescent="0.2">
      <c r="A45" s="208"/>
      <c r="B45" s="219" t="s">
        <v>36</v>
      </c>
      <c r="C45" s="220"/>
      <c r="D45" s="220"/>
      <c r="E45" s="220"/>
      <c r="F45" s="221"/>
    </row>
    <row r="46" spans="1:8" s="155" customFormat="1" hidden="1" x14ac:dyDescent="0.2">
      <c r="A46" s="211"/>
      <c r="B46" s="151"/>
      <c r="C46" s="152"/>
      <c r="D46" s="152"/>
      <c r="E46" s="153"/>
      <c r="F46" s="154"/>
      <c r="G46" s="107"/>
      <c r="H46" s="107"/>
    </row>
    <row r="47" spans="1:8" s="155" customFormat="1" ht="13.5" hidden="1" thickBot="1" x14ac:dyDescent="0.25">
      <c r="A47" s="211"/>
      <c r="B47" s="156"/>
      <c r="C47" s="157"/>
      <c r="D47" s="158"/>
      <c r="E47" s="159"/>
      <c r="F47" s="160"/>
      <c r="G47" s="107"/>
      <c r="H47" s="107"/>
    </row>
    <row r="48" spans="1:8" s="155" customFormat="1" hidden="1" x14ac:dyDescent="0.2">
      <c r="A48" s="211"/>
      <c r="B48" s="161" t="s">
        <v>116</v>
      </c>
      <c r="C48" s="162"/>
      <c r="D48" s="161"/>
      <c r="E48" s="163"/>
      <c r="F48" s="164"/>
      <c r="G48" s="107"/>
      <c r="H48" s="107"/>
    </row>
    <row r="49" spans="1:8" s="155" customFormat="1" hidden="1" x14ac:dyDescent="0.2">
      <c r="A49" s="211"/>
      <c r="B49" s="161" t="s">
        <v>117</v>
      </c>
      <c r="C49" s="162"/>
      <c r="D49" s="161"/>
      <c r="E49" s="163"/>
      <c r="F49" s="164"/>
      <c r="G49" s="107"/>
      <c r="H49" s="107"/>
    </row>
    <row r="50" spans="1:8" s="155" customFormat="1" hidden="1" x14ac:dyDescent="0.2">
      <c r="A50" s="211"/>
      <c r="B50" s="161" t="s">
        <v>118</v>
      </c>
      <c r="C50" s="162"/>
      <c r="D50" s="161"/>
      <c r="E50" s="163"/>
      <c r="F50" s="164"/>
      <c r="G50" s="107"/>
      <c r="H50" s="107"/>
    </row>
    <row r="51" spans="1:8" s="155" customFormat="1" hidden="1" x14ac:dyDescent="0.2">
      <c r="A51" s="211"/>
      <c r="B51" s="161" t="s">
        <v>119</v>
      </c>
      <c r="C51" s="162"/>
      <c r="D51" s="161"/>
      <c r="E51" s="163"/>
      <c r="F51" s="164"/>
      <c r="G51" s="107"/>
      <c r="H51" s="107"/>
    </row>
    <row r="52" spans="1:8" s="155" customFormat="1" hidden="1" x14ac:dyDescent="0.2">
      <c r="A52" s="211"/>
      <c r="B52" s="161" t="s">
        <v>120</v>
      </c>
      <c r="C52" s="162"/>
      <c r="D52" s="161"/>
      <c r="E52" s="163"/>
      <c r="F52" s="164"/>
      <c r="G52" s="107"/>
      <c r="H52" s="107"/>
    </row>
    <row r="53" spans="1:8" s="155" customFormat="1" hidden="1" x14ac:dyDescent="0.2">
      <c r="A53" s="211"/>
      <c r="B53" s="161" t="s">
        <v>121</v>
      </c>
      <c r="C53" s="162"/>
      <c r="D53" s="161"/>
      <c r="E53" s="163"/>
      <c r="F53" s="164"/>
      <c r="G53" s="107"/>
      <c r="H53" s="107"/>
    </row>
    <row r="54" spans="1:8" s="155" customFormat="1" x14ac:dyDescent="0.2">
      <c r="A54" s="211"/>
      <c r="B54" s="165"/>
      <c r="C54" s="165"/>
      <c r="D54" s="165"/>
      <c r="E54" s="165"/>
      <c r="F54" s="165"/>
      <c r="G54" s="107"/>
      <c r="H54" s="107"/>
    </row>
    <row r="55" spans="1:8" s="108" customFormat="1" x14ac:dyDescent="0.2">
      <c r="A55" s="188" t="s">
        <v>122</v>
      </c>
      <c r="B55" s="43" t="s">
        <v>123</v>
      </c>
      <c r="C55" s="46"/>
      <c r="D55" s="46"/>
      <c r="E55" s="46"/>
      <c r="F55" s="43"/>
    </row>
    <row r="56" spans="1:8" s="108" customFormat="1" x14ac:dyDescent="0.2">
      <c r="A56" s="188"/>
      <c r="B56" s="166"/>
      <c r="C56" s="167"/>
      <c r="D56" s="168"/>
      <c r="E56" s="109"/>
      <c r="F56" s="71"/>
      <c r="G56" s="169"/>
      <c r="H56" s="169"/>
    </row>
    <row r="57" spans="1:8" s="108" customFormat="1" x14ac:dyDescent="0.2">
      <c r="A57" s="188" t="s">
        <v>124</v>
      </c>
      <c r="B57" s="43" t="s">
        <v>125</v>
      </c>
      <c r="C57" s="46"/>
      <c r="D57" s="46"/>
      <c r="E57" s="46"/>
      <c r="F57" s="43"/>
    </row>
    <row r="58" spans="1:8" s="108" customFormat="1" x14ac:dyDescent="0.2">
      <c r="A58" s="188" t="s">
        <v>126</v>
      </c>
      <c r="B58" s="43" t="s">
        <v>127</v>
      </c>
      <c r="C58" s="46"/>
      <c r="D58" s="46"/>
      <c r="E58" s="46"/>
      <c r="F58" s="43"/>
    </row>
    <row r="59" spans="1:8" s="108" customFormat="1" x14ac:dyDescent="0.2">
      <c r="A59" s="188">
        <v>8</v>
      </c>
      <c r="B59" s="43" t="s">
        <v>128</v>
      </c>
      <c r="C59" s="46"/>
      <c r="D59" s="46"/>
      <c r="E59" s="46"/>
      <c r="F59" s="43"/>
    </row>
    <row r="60" spans="1:8" s="108" customFormat="1" x14ac:dyDescent="0.2">
      <c r="A60" s="188"/>
      <c r="B60" s="170" t="s">
        <v>129</v>
      </c>
      <c r="C60" s="170" t="s">
        <v>130</v>
      </c>
      <c r="D60" s="171" t="s">
        <v>131</v>
      </c>
      <c r="E60" s="172" t="s">
        <v>132</v>
      </c>
      <c r="F60" s="43"/>
    </row>
    <row r="61" spans="1:8" s="108" customFormat="1" x14ac:dyDescent="0.2">
      <c r="A61" s="188"/>
      <c r="B61" s="223" t="s">
        <v>133</v>
      </c>
      <c r="C61" s="173" t="s">
        <v>134</v>
      </c>
      <c r="D61" s="174">
        <v>10.876744109000001</v>
      </c>
      <c r="E61" s="175">
        <v>1.4200000000000001E-2</v>
      </c>
      <c r="F61" s="43"/>
    </row>
    <row r="62" spans="1:8" s="108" customFormat="1" x14ac:dyDescent="0.2">
      <c r="A62" s="188"/>
      <c r="B62" s="224"/>
      <c r="C62" s="173" t="s">
        <v>135</v>
      </c>
      <c r="D62" s="174">
        <v>35.456939425999998</v>
      </c>
      <c r="E62" s="175">
        <v>4.6199999999999998E-2</v>
      </c>
      <c r="F62" s="43"/>
    </row>
    <row r="63" spans="1:8" s="108" customFormat="1" x14ac:dyDescent="0.2">
      <c r="A63" s="188"/>
      <c r="B63" s="176"/>
      <c r="C63" s="177"/>
      <c r="D63" s="178"/>
      <c r="E63" s="63"/>
      <c r="F63" s="43"/>
    </row>
    <row r="64" spans="1:8" s="108" customFormat="1" x14ac:dyDescent="0.2">
      <c r="A64" s="188">
        <v>9</v>
      </c>
      <c r="B64" s="43" t="s">
        <v>136</v>
      </c>
      <c r="C64" s="46"/>
      <c r="D64" s="46"/>
      <c r="E64" s="46"/>
      <c r="F64" s="43"/>
    </row>
    <row r="65" spans="1:8" s="108" customFormat="1" ht="13.5" thickBot="1" x14ac:dyDescent="0.25">
      <c r="A65" s="188"/>
      <c r="B65" s="43"/>
      <c r="C65" s="46"/>
      <c r="D65" s="46"/>
      <c r="E65" s="46"/>
      <c r="F65" s="43"/>
    </row>
    <row r="66" spans="1:8" s="108" customFormat="1" ht="13.5" thickBot="1" x14ac:dyDescent="0.25">
      <c r="A66" s="188"/>
      <c r="B66" s="179" t="s">
        <v>103</v>
      </c>
      <c r="C66" s="179" t="s">
        <v>137</v>
      </c>
      <c r="D66" s="180" t="s">
        <v>138</v>
      </c>
      <c r="E66" s="181" t="s">
        <v>139</v>
      </c>
      <c r="F66" s="182" t="s">
        <v>140</v>
      </c>
      <c r="G66" s="182" t="s">
        <v>141</v>
      </c>
    </row>
    <row r="67" spans="1:8" s="108" customFormat="1" ht="13.5" thickBot="1" x14ac:dyDescent="0.25">
      <c r="A67" s="188"/>
      <c r="B67" s="225" t="s">
        <v>36</v>
      </c>
      <c r="C67" s="226"/>
      <c r="D67" s="226"/>
      <c r="E67" s="226"/>
      <c r="F67" s="226"/>
      <c r="G67" s="227"/>
    </row>
    <row r="68" spans="1:8" s="108" customFormat="1" x14ac:dyDescent="0.2">
      <c r="A68" s="188"/>
      <c r="B68" s="183"/>
      <c r="C68" s="183"/>
      <c r="D68" s="184"/>
      <c r="E68" s="185"/>
      <c r="F68" s="186"/>
      <c r="G68" s="187"/>
    </row>
    <row r="69" spans="1:8" s="108" customFormat="1" x14ac:dyDescent="0.2">
      <c r="A69" s="188">
        <v>10</v>
      </c>
      <c r="B69" s="43" t="s">
        <v>142</v>
      </c>
    </row>
    <row r="70" spans="1:8" s="108" customFormat="1" x14ac:dyDescent="0.2">
      <c r="A70" s="188"/>
      <c r="B70" s="43"/>
      <c r="C70" s="189"/>
    </row>
    <row r="71" spans="1:8" s="108" customFormat="1" ht="13.5" thickBot="1" x14ac:dyDescent="0.25">
      <c r="A71" s="188">
        <v>11</v>
      </c>
      <c r="B71" s="166" t="s">
        <v>143</v>
      </c>
      <c r="C71" s="169"/>
      <c r="D71" s="169"/>
      <c r="E71" s="169"/>
      <c r="F71" s="169"/>
      <c r="G71" s="169"/>
      <c r="H71" s="169"/>
    </row>
    <row r="72" spans="1:8" s="169" customFormat="1" ht="13.5" thickBot="1" x14ac:dyDescent="0.25">
      <c r="A72" s="188"/>
      <c r="B72" s="190" t="s">
        <v>144</v>
      </c>
      <c r="C72" s="190" t="s">
        <v>145</v>
      </c>
      <c r="D72" s="190" t="s">
        <v>146</v>
      </c>
    </row>
    <row r="73" spans="1:8" s="169" customFormat="1" x14ac:dyDescent="0.2">
      <c r="A73" s="188"/>
      <c r="B73" s="191" t="s">
        <v>133</v>
      </c>
      <c r="C73" s="192">
        <v>44578</v>
      </c>
      <c r="D73" s="193">
        <v>44596</v>
      </c>
    </row>
    <row r="74" spans="1:8" s="169" customFormat="1" x14ac:dyDescent="0.2">
      <c r="A74" s="188"/>
      <c r="B74" s="194" t="s">
        <v>147</v>
      </c>
      <c r="C74" s="195">
        <v>44838</v>
      </c>
      <c r="D74" s="196">
        <v>44846</v>
      </c>
    </row>
    <row r="75" spans="1:8" s="169" customFormat="1" x14ac:dyDescent="0.2">
      <c r="A75" s="188"/>
      <c r="B75" s="194" t="s">
        <v>148</v>
      </c>
      <c r="C75" s="195">
        <v>44910</v>
      </c>
      <c r="D75" s="196">
        <v>44917</v>
      </c>
    </row>
    <row r="76" spans="1:8" s="108" customFormat="1" ht="13.5" thickBot="1" x14ac:dyDescent="0.25">
      <c r="A76" s="188"/>
      <c r="B76" s="197" t="s">
        <v>149</v>
      </c>
      <c r="C76" s="198">
        <v>45092</v>
      </c>
      <c r="D76" s="199">
        <v>45112</v>
      </c>
      <c r="E76" s="169"/>
      <c r="F76" s="169"/>
      <c r="G76" s="169"/>
      <c r="H76" s="169"/>
    </row>
    <row r="77" spans="1:8" s="108" customFormat="1" x14ac:dyDescent="0.2">
      <c r="A77" s="188"/>
      <c r="B77" s="166"/>
      <c r="C77" s="189"/>
      <c r="D77" s="189"/>
      <c r="E77" s="169"/>
      <c r="F77" s="169"/>
      <c r="G77" s="169"/>
      <c r="H77" s="169"/>
    </row>
    <row r="78" spans="1:8" s="108" customFormat="1" ht="28.5" customHeight="1" x14ac:dyDescent="0.2">
      <c r="A78" s="188">
        <v>12</v>
      </c>
      <c r="B78" s="218" t="s">
        <v>150</v>
      </c>
      <c r="C78" s="218"/>
      <c r="D78" s="218"/>
      <c r="E78" s="218"/>
      <c r="F78" s="169"/>
      <c r="G78" s="169"/>
      <c r="H78" s="169"/>
    </row>
    <row r="79" spans="1:8" s="108" customFormat="1" x14ac:dyDescent="0.2">
      <c r="A79" s="188"/>
      <c r="B79" s="43"/>
      <c r="C79" s="189"/>
    </row>
    <row r="80" spans="1:8" s="108" customFormat="1" x14ac:dyDescent="0.2">
      <c r="A80" s="188">
        <v>13</v>
      </c>
      <c r="B80" s="43" t="s">
        <v>151</v>
      </c>
      <c r="C80" s="189"/>
    </row>
    <row r="81" spans="1:5" s="108" customFormat="1" x14ac:dyDescent="0.2">
      <c r="A81" s="188"/>
      <c r="B81" s="43"/>
      <c r="C81" s="189"/>
    </row>
    <row r="82" spans="1:5" s="108" customFormat="1" ht="13.5" x14ac:dyDescent="0.2">
      <c r="A82" s="188">
        <v>14</v>
      </c>
      <c r="B82" s="43" t="s">
        <v>163</v>
      </c>
      <c r="C82" s="207"/>
      <c r="D82" s="207"/>
    </row>
    <row r="83" spans="1:5" s="108" customFormat="1" ht="13.5" x14ac:dyDescent="0.25">
      <c r="A83" s="188"/>
      <c r="B83" s="213"/>
      <c r="C83" s="214"/>
      <c r="D83" s="214"/>
    </row>
    <row r="84" spans="1:5" s="108" customFormat="1" ht="13.5" x14ac:dyDescent="0.2">
      <c r="A84" s="188">
        <v>15</v>
      </c>
      <c r="B84" s="43" t="s">
        <v>164</v>
      </c>
      <c r="C84" s="207"/>
      <c r="D84" s="207"/>
    </row>
    <row r="85" spans="1:5" s="108" customFormat="1" ht="13.5" x14ac:dyDescent="0.2">
      <c r="A85" s="188"/>
      <c r="B85" s="206"/>
      <c r="C85" s="207"/>
      <c r="D85" s="207"/>
    </row>
    <row r="86" spans="1:5" s="108" customFormat="1" ht="28.5" customHeight="1" x14ac:dyDescent="0.2">
      <c r="A86" s="188">
        <v>16</v>
      </c>
      <c r="B86" s="218" t="s">
        <v>175</v>
      </c>
      <c r="C86" s="218"/>
      <c r="D86" s="218"/>
      <c r="E86" s="218"/>
    </row>
    <row r="87" spans="1:5" s="108" customFormat="1" ht="15.75" customHeight="1" x14ac:dyDescent="0.25">
      <c r="A87" s="209"/>
      <c r="B87" s="200"/>
    </row>
    <row r="88" spans="1:5" ht="15.75" customHeight="1" x14ac:dyDescent="0.2">
      <c r="B88" s="201"/>
    </row>
    <row r="91" spans="1:5" x14ac:dyDescent="0.2">
      <c r="B91" s="155" t="s">
        <v>152</v>
      </c>
      <c r="D91" s="155" t="s">
        <v>153</v>
      </c>
    </row>
    <row r="94" spans="1:5" x14ac:dyDescent="0.2">
      <c r="B94" s="107" t="s">
        <v>155</v>
      </c>
      <c r="D94" s="107" t="s">
        <v>154</v>
      </c>
    </row>
    <row r="95" spans="1:5" x14ac:dyDescent="0.2">
      <c r="B95" s="241" t="s">
        <v>177</v>
      </c>
      <c r="D95" s="244" t="s">
        <v>180</v>
      </c>
    </row>
    <row r="96" spans="1:5" x14ac:dyDescent="0.2">
      <c r="B96" s="241" t="s">
        <v>178</v>
      </c>
      <c r="D96" s="244" t="s">
        <v>181</v>
      </c>
    </row>
    <row r="97" spans="2:4" x14ac:dyDescent="0.2">
      <c r="B97" s="239"/>
      <c r="D97" s="242"/>
    </row>
    <row r="98" spans="2:4" x14ac:dyDescent="0.2">
      <c r="B98" s="240" t="s">
        <v>179</v>
      </c>
      <c r="D98" s="240" t="s">
        <v>179</v>
      </c>
    </row>
    <row r="99" spans="2:4" x14ac:dyDescent="0.2">
      <c r="B99" s="240" t="s">
        <v>176</v>
      </c>
      <c r="D99" s="243" t="s">
        <v>176</v>
      </c>
    </row>
  </sheetData>
  <mergeCells count="21">
    <mergeCell ref="E17:F17"/>
    <mergeCell ref="G17:H17"/>
    <mergeCell ref="A1:H2"/>
    <mergeCell ref="E9:F9"/>
    <mergeCell ref="G9:H9"/>
    <mergeCell ref="E11:H11"/>
    <mergeCell ref="E13:H13"/>
    <mergeCell ref="B4:G4"/>
    <mergeCell ref="B30:H30"/>
    <mergeCell ref="B34:B35"/>
    <mergeCell ref="C34:C35"/>
    <mergeCell ref="D34:D35"/>
    <mergeCell ref="E34:E35"/>
    <mergeCell ref="F34:F35"/>
    <mergeCell ref="B86:E86"/>
    <mergeCell ref="B36:F36"/>
    <mergeCell ref="B41:F41"/>
    <mergeCell ref="B45:F45"/>
    <mergeCell ref="B61:B62"/>
    <mergeCell ref="B67:G67"/>
    <mergeCell ref="B78:E78"/>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FINANCIAL</vt:lpstr>
      <vt:lpstr>Notes</vt:lpstr>
      <vt:lpstr>FINANCIAL!Print_Area</vt:lpstr>
      <vt:lpstr>FINANCIAL!Print_Titles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Haresh Naik</dc:creator>
  <cp:lastModifiedBy>Abhay</cp:lastModifiedBy>
  <dcterms:created xsi:type="dcterms:W3CDTF">2023-10-10T09:53:50Z</dcterms:created>
  <dcterms:modified xsi:type="dcterms:W3CDTF">2023-10-26T10:22:00Z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1741f6-9e47-426e-a683-937c37d4ebc5_Enabled">
    <vt:lpwstr>true</vt:lpwstr>
  </property>
  <property fmtid="{D5CDD505-2E9C-101B-9397-08002B2CF9AE}" pid="3" name="MSIP_Label_af1741f6-9e47-426e-a683-937c37d4ebc5_SetDate">
    <vt:lpwstr>2023-10-10T09:59:13Z</vt:lpwstr>
  </property>
  <property fmtid="{D5CDD505-2E9C-101B-9397-08002B2CF9AE}" pid="4" name="MSIP_Label_af1741f6-9e47-426e-a683-937c37d4ebc5_Method">
    <vt:lpwstr>Privileged</vt:lpwstr>
  </property>
  <property fmtid="{D5CDD505-2E9C-101B-9397-08002B2CF9AE}" pid="5" name="MSIP_Label_af1741f6-9e47-426e-a683-937c37d4ebc5_Name">
    <vt:lpwstr>af1741f6-9e47-426e-a683-937c37d4ebc5</vt:lpwstr>
  </property>
  <property fmtid="{D5CDD505-2E9C-101B-9397-08002B2CF9AE}" pid="6" name="MSIP_Label_af1741f6-9e47-426e-a683-937c37d4ebc5_SiteId">
    <vt:lpwstr>1e9b61e8-e590-4abc-b1af-24125e330d2a</vt:lpwstr>
  </property>
  <property fmtid="{D5CDD505-2E9C-101B-9397-08002B2CF9AE}" pid="7" name="MSIP_Label_af1741f6-9e47-426e-a683-937c37d4ebc5_ActionId">
    <vt:lpwstr>4a5118df-c615-4d1a-9ad7-ddcccbe359e7</vt:lpwstr>
  </property>
  <property fmtid="{D5CDD505-2E9C-101B-9397-08002B2CF9AE}" pid="8" name="MSIP_Label_af1741f6-9e47-426e-a683-937c37d4ebc5_ContentBits">
    <vt:lpwstr>3</vt:lpwstr>
  </property>
  <property fmtid="{D5CDD505-2E9C-101B-9397-08002B2CF9AE}" pid="9" name="db.comClassification">
    <vt:lpwstr>For internal use only</vt:lpwstr>
  </property>
</Properties>
</file>