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5_26/September/Disclosure of AUM/"/>
    </mc:Choice>
  </mc:AlternateContent>
  <xr:revisionPtr revIDLastSave="2" documentId="13_ncr:1_{1D92F529-38E6-4975-A9F1-69E54F06EA29}" xr6:coauthVersionLast="47" xr6:coauthVersionMax="47" xr10:uidLastSave="{8D8C059C-F225-9547-B848-5F05CF73CEBB}"/>
  <bookViews>
    <workbookView xWindow="0" yWindow="740" windowWidth="29240" windowHeight="17140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5" i="1" l="1"/>
  <c r="BK44" i="1"/>
  <c r="BK43" i="1"/>
  <c r="BK42" i="1"/>
  <c r="BK41" i="1"/>
  <c r="BK40" i="1"/>
  <c r="BK39" i="1"/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 l="1"/>
  <c r="K42" i="2" s="1"/>
  <c r="L42" i="2" l="1"/>
  <c r="J42" i="2"/>
  <c r="I42" i="2"/>
  <c r="H42" i="2"/>
  <c r="G42" i="2"/>
  <c r="F42" i="2"/>
  <c r="E42" i="2"/>
  <c r="D42" i="2"/>
  <c r="BK10" i="1" l="1"/>
  <c r="BK34" i="1" l="1"/>
  <c r="BJ46" i="1" l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K51" i="1" l="1"/>
  <c r="BK38" i="1" l="1"/>
  <c r="BK57" i="1" l="1"/>
  <c r="BK28" i="1" l="1"/>
  <c r="BK60" i="1" l="1"/>
  <c r="BI61" i="1" l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J61" i="1"/>
  <c r="D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C5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C7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58" i="1"/>
  <c r="BK14" i="1"/>
  <c r="BK15" i="1" s="1"/>
  <c r="BK18" i="1"/>
  <c r="BK46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72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47" i="1" l="1"/>
  <c r="BK61" i="1"/>
  <c r="BK62" i="1" s="1"/>
  <c r="BJ62" i="1"/>
  <c r="X62" i="1"/>
  <c r="AJ62" i="1"/>
  <c r="AN62" i="1"/>
  <c r="BD62" i="1"/>
  <c r="BK73" i="1"/>
  <c r="BC62" i="1"/>
  <c r="AS62" i="1"/>
  <c r="BK11" i="1"/>
  <c r="C62" i="1"/>
  <c r="AC62" i="1"/>
  <c r="AM62" i="1"/>
  <c r="BB62" i="1"/>
  <c r="AL62" i="1"/>
  <c r="AF62" i="1"/>
  <c r="T62" i="1"/>
  <c r="L62" i="1"/>
  <c r="BK19" i="1"/>
  <c r="K47" i="1"/>
  <c r="O47" i="1"/>
  <c r="U47" i="1"/>
  <c r="AG47" i="1"/>
  <c r="D62" i="1"/>
  <c r="F62" i="1"/>
  <c r="H62" i="1"/>
  <c r="J62" i="1"/>
  <c r="R62" i="1"/>
  <c r="V62" i="1"/>
  <c r="Z62" i="1"/>
  <c r="AB62" i="1"/>
  <c r="AD62" i="1"/>
  <c r="AH62" i="1"/>
  <c r="AP62" i="1"/>
  <c r="AR62" i="1"/>
  <c r="AT62" i="1"/>
  <c r="AV62" i="1"/>
  <c r="AX62" i="1"/>
  <c r="BJ47" i="1"/>
  <c r="BF62" i="1"/>
  <c r="AR47" i="1"/>
  <c r="BH62" i="1"/>
  <c r="BI62" i="1"/>
  <c r="BE62" i="1"/>
  <c r="BA62" i="1"/>
  <c r="AO62" i="1"/>
  <c r="AK62" i="1"/>
  <c r="Y62" i="1"/>
  <c r="M62" i="1"/>
  <c r="E62" i="1"/>
  <c r="BG62" i="1"/>
  <c r="AY62" i="1"/>
  <c r="AW62" i="1"/>
  <c r="AU62" i="1"/>
  <c r="AQ62" i="1"/>
  <c r="AJ47" i="1"/>
  <c r="AP47" i="1"/>
  <c r="AP30" i="1"/>
  <c r="D47" i="1"/>
  <c r="H47" i="1"/>
  <c r="N47" i="1"/>
  <c r="R47" i="1"/>
  <c r="T47" i="1"/>
  <c r="V47" i="1"/>
  <c r="X47" i="1"/>
  <c r="Z47" i="1"/>
  <c r="AD47" i="1"/>
  <c r="AF47" i="1"/>
  <c r="AH47" i="1"/>
  <c r="AL47" i="1"/>
  <c r="AT47" i="1"/>
  <c r="AV47" i="1"/>
  <c r="AX47" i="1"/>
  <c r="AZ47" i="1"/>
  <c r="BB47" i="1"/>
  <c r="BD47" i="1"/>
  <c r="BF47" i="1"/>
  <c r="H30" i="1"/>
  <c r="T30" i="1"/>
  <c r="V30" i="1"/>
  <c r="Z30" i="1"/>
  <c r="AB30" i="1"/>
  <c r="AL30" i="1"/>
  <c r="AN30" i="1"/>
  <c r="AR30" i="1"/>
  <c r="AT30" i="1"/>
  <c r="AV30" i="1"/>
  <c r="BH30" i="1"/>
  <c r="G62" i="1"/>
  <c r="I62" i="1"/>
  <c r="O62" i="1"/>
  <c r="Q62" i="1"/>
  <c r="S62" i="1"/>
  <c r="U62" i="1"/>
  <c r="AE62" i="1"/>
  <c r="AG62" i="1"/>
  <c r="AI62" i="1"/>
  <c r="Q47" i="1"/>
  <c r="S47" i="1"/>
  <c r="BC47" i="1"/>
  <c r="BE47" i="1"/>
  <c r="BE30" i="1"/>
  <c r="BK53" i="1"/>
  <c r="G47" i="1"/>
  <c r="I47" i="1"/>
  <c r="M47" i="1"/>
  <c r="Y47" i="1"/>
  <c r="AA47" i="1"/>
  <c r="AC47" i="1"/>
  <c r="AK47" i="1"/>
  <c r="AM47" i="1"/>
  <c r="AO47" i="1"/>
  <c r="AQ47" i="1"/>
  <c r="AS47" i="1"/>
  <c r="AU47" i="1"/>
  <c r="AW47" i="1"/>
  <c r="BG47" i="1"/>
  <c r="BI47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W47" i="1"/>
  <c r="J30" i="1"/>
  <c r="L30" i="1"/>
  <c r="N30" i="1"/>
  <c r="X30" i="1"/>
  <c r="AF30" i="1"/>
  <c r="AZ30" i="1"/>
  <c r="BD30" i="1"/>
  <c r="BK29" i="1"/>
  <c r="F47" i="1"/>
  <c r="J47" i="1"/>
  <c r="L47" i="1"/>
  <c r="P47" i="1"/>
  <c r="AE47" i="1"/>
  <c r="AI47" i="1"/>
  <c r="AN47" i="1"/>
  <c r="AY47" i="1"/>
  <c r="BA47" i="1"/>
  <c r="AZ62" i="1"/>
  <c r="AA62" i="1"/>
  <c r="W62" i="1"/>
  <c r="K62" i="1"/>
  <c r="E47" i="1"/>
  <c r="AB47" i="1"/>
  <c r="BH47" i="1"/>
  <c r="BK47" i="1"/>
  <c r="P62" i="1"/>
  <c r="N62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69" i="1" l="1"/>
  <c r="R69" i="1"/>
  <c r="H69" i="1"/>
  <c r="AF69" i="1"/>
  <c r="AR69" i="1"/>
  <c r="AS69" i="1"/>
  <c r="AN69" i="1"/>
  <c r="X69" i="1"/>
  <c r="AP69" i="1"/>
  <c r="BD69" i="1"/>
  <c r="C69" i="1"/>
  <c r="BK30" i="1"/>
  <c r="BC69" i="1"/>
  <c r="BB69" i="1"/>
  <c r="AH69" i="1"/>
  <c r="D69" i="1"/>
  <c r="AC69" i="1"/>
  <c r="V69" i="1"/>
  <c r="AB69" i="1"/>
  <c r="Z69" i="1"/>
  <c r="BJ69" i="1"/>
  <c r="AX69" i="1"/>
  <c r="AD69" i="1"/>
  <c r="AM69" i="1"/>
  <c r="G69" i="1"/>
  <c r="S69" i="1"/>
  <c r="AU69" i="1"/>
  <c r="BG69" i="1"/>
  <c r="AL69" i="1"/>
  <c r="AO69" i="1"/>
  <c r="O69" i="1"/>
  <c r="AI69" i="1"/>
  <c r="AQ69" i="1"/>
  <c r="AW69" i="1"/>
  <c r="AK69" i="1"/>
  <c r="M69" i="1"/>
  <c r="AJ69" i="1"/>
  <c r="BH69" i="1"/>
  <c r="BI69" i="1"/>
  <c r="AV69" i="1"/>
  <c r="AA69" i="1"/>
  <c r="Y69" i="1"/>
  <c r="AT69" i="1"/>
  <c r="Q69" i="1"/>
  <c r="AG69" i="1"/>
  <c r="E69" i="1"/>
  <c r="K69" i="1"/>
  <c r="AZ69" i="1"/>
  <c r="U69" i="1"/>
  <c r="W69" i="1"/>
  <c r="AE69" i="1"/>
  <c r="BA69" i="1"/>
  <c r="BF69" i="1"/>
  <c r="F69" i="1"/>
  <c r="I69" i="1"/>
  <c r="BE69" i="1"/>
  <c r="N69" i="1"/>
  <c r="J69" i="1"/>
  <c r="AY69" i="1"/>
  <c r="L69" i="1"/>
  <c r="P69" i="1"/>
  <c r="BK69" i="1" l="1"/>
  <c r="BL69" i="1" s="1"/>
  <c r="BM69" i="1" l="1"/>
  <c r="BM70" i="1"/>
</calcChain>
</file>

<file path=xl/sharedStrings.xml><?xml version="1.0" encoding="utf-8"?>
<sst xmlns="http://schemas.openxmlformats.org/spreadsheetml/2006/main" count="145" uniqueCount="111">
  <si>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</si>
  <si>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</si>
  <si>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</si>
  <si>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</si>
  <si>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</si>
  <si>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</si>
  <si>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</si>
  <si>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</si>
  <si>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</si>
  <si>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</si>
  <si>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</si>
  <si>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</si>
  <si>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</si>
  <si>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</si>
  <si>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</si>
  <si>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</si>
  <si>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</si>
  <si>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</si>
  <si>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</si>
  <si>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</si>
  <si>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</si>
  <si>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</si>
  <si>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</si>
  <si>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</si>
  <si>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</si>
  <si>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</si>
  <si>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</si>
  <si>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</si>
  <si>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</si>
  <si>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</si>
  <si>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</si>
  <si>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</si>
  <si>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</si>
  <si>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</si>
  <si>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</si>
  <si>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</si>
  <si>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</si>
  <si>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</si>
  <si>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</si>
  <si>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</si>
  <si>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</si>
  <si>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</si>
  <si>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</si>
  <si>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</si>
  <si>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</si>
  <si>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</si>
  <si>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</si>
  <si>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</si>
  <si>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</si>
  <si>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</si>
  <si>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</si>
  <si>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</si>
  <si>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</si>
  <si>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</si>
  <si>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</si>
  <si>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</si>
  <si>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</si>
  <si>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</si>
  <si>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</si>
  <si>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</si>
  <si>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</si>
  <si>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</si>
  <si>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</si>
  <si>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</si>
  <si>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</si>
  <si>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</si>
  <si>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</si>
  <si>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</si>
  <si>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</si>
  <si>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</si>
  <si>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</si>
  <si>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</si>
  <si>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</si>
  <si>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</si>
  <si>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</si>
  <si>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</si>
  <si>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</si>
  <si>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</si>
  <si>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</si>
  <si>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</si>
  <si>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</si>
  <si>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</si>
  <si>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</si>
  <si>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</si>
  <si>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</si>
  <si>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</si>
  <si>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</si>
  <si>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</si>
  <si>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</si>
  <si>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</si>
  <si>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</si>
  <si>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</si>
  <si>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</si>
  <si>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</si>
  <si>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</si>
  <si>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</si>
  <si>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</si>
  <si>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</si>
  <si>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</si>
  <si>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</si>
  <si>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</si>
  <si>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</si>
  <si>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</si>
  <si>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</si>
  <si>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</si>
  <si>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</si>
  <si>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</si>
  <si>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</si>
  <si>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</si>
  <si>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Mutual Fund: Average Net Assets Under Management (AAUM) as on SEP 2025 (All figures in Rs. Crore)</t>
  </si>
  <si>
    <t>Table showing State wise /Union Territory wise contribution to AAUM of category of schemes as on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</si>
</sst>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96">
    <xf numFmtId="0" fontId="0" fillId="0" borderId="0" xfId="0"/>
    <xf numFmtId="49" fontId="10" fillId="0" borderId="0" xfId="2" applyNumberFormat="1" applyFont="1" applyAlignment="1">
      <alignment vertical="center" wrapText="1"/>
    </xf>
    <xf numFmtId="0" fontId="5" fillId="0" borderId="1" xfId="3" applyFont="1" applyBorder="1" applyAlignment="1">
      <alignment horizontal="center" wrapText="1"/>
    </xf>
    <xf numFmtId="0" fontId="5" fillId="0" borderId="2" xfId="3" applyFont="1" applyBorder="1" applyAlignment="1">
      <alignment horizontal="center" wrapText="1"/>
    </xf>
    <xf numFmtId="0" fontId="5" fillId="0" borderId="3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wrapText="1"/>
    </xf>
    <xf numFmtId="2" fontId="5" fillId="0" borderId="2" xfId="3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2" fontId="4" fillId="0" borderId="12" xfId="3" applyNumberFormat="1" applyFont="1" applyBorder="1" applyAlignment="1">
      <alignment horizontal="center" vertical="top" wrapText="1"/>
    </xf>
    <xf numFmtId="2" fontId="4" fillId="0" borderId="13" xfId="3" applyNumberFormat="1" applyFont="1" applyBorder="1" applyAlignment="1">
      <alignment horizontal="center" vertical="top" wrapText="1"/>
    </xf>
    <xf numFmtId="2" fontId="4" fillId="0" borderId="14" xfId="3" applyNumberFormat="1" applyFont="1" applyBorder="1" applyAlignment="1">
      <alignment horizontal="center" vertical="top" wrapText="1"/>
    </xf>
    <xf numFmtId="2" fontId="4" fillId="0" borderId="9" xfId="3" applyNumberFormat="1" applyFont="1" applyBorder="1" applyAlignment="1">
      <alignment horizontal="center" vertical="top" wrapText="1"/>
    </xf>
    <xf numFmtId="2" fontId="4" fillId="0" borderId="10" xfId="3" applyNumberFormat="1" applyFont="1" applyBorder="1" applyAlignment="1">
      <alignment horizontal="center" vertical="top" wrapText="1"/>
    </xf>
    <xf numFmtId="2" fontId="4" fillId="0" borderId="11" xfId="3" applyNumberFormat="1" applyFont="1" applyBorder="1" applyAlignment="1">
      <alignment horizontal="center" vertical="top" wrapText="1"/>
    </xf>
    <xf numFmtId="2" fontId="4" fillId="0" borderId="15" xfId="3" applyNumberFormat="1" applyFont="1" applyBorder="1" applyAlignment="1">
      <alignment horizontal="center" wrapText="1"/>
    </xf>
    <xf numFmtId="2" fontId="4" fillId="0" borderId="16" xfId="3" applyNumberFormat="1" applyFont="1" applyBorder="1" applyAlignment="1">
      <alignment horizontal="center" wrapText="1"/>
    </xf>
    <xf numFmtId="2" fontId="4" fillId="0" borderId="17" xfId="3" applyNumberFormat="1" applyFont="1" applyBorder="1" applyAlignment="1">
      <alignment horizontal="center" wrapText="1"/>
    </xf>
    <xf numFmtId="3" fontId="4" fillId="0" borderId="18" xfId="3" applyNumberFormat="1" applyFont="1" applyBorder="1" applyAlignment="1">
      <alignment horizontal="center" vertical="center" wrapText="1"/>
    </xf>
    <xf numFmtId="3" fontId="4" fillId="0" borderId="19" xfId="3" applyNumberFormat="1" applyFont="1" applyBorder="1" applyAlignment="1">
      <alignment horizontal="center" vertical="center" wrapText="1"/>
    </xf>
    <xf numFmtId="3" fontId="4" fillId="0" borderId="20" xfId="3" applyNumberFormat="1" applyFont="1" applyBorder="1" applyAlignment="1">
      <alignment horizontal="center" vertical="center" wrapText="1"/>
    </xf>
    <xf numFmtId="49" fontId="10" fillId="0" borderId="9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center" vertical="center" wrapText="1"/>
    </xf>
    <xf numFmtId="49" fontId="10" fillId="0" borderId="21" xfId="2" applyNumberFormat="1" applyFont="1" applyBorder="1" applyAlignment="1">
      <alignment horizontal="center" vertical="center" wrapText="1"/>
    </xf>
    <xf numFmtId="49" fontId="10" fillId="0" borderId="22" xfId="2" applyNumberFormat="1" applyFont="1" applyBorder="1" applyAlignment="1">
      <alignment horizontal="center" vertical="center" wrapText="1"/>
    </xf>
    <xf numFmtId="49" fontId="10" fillId="0" borderId="23" xfId="2" applyNumberFormat="1" applyFont="1" applyBorder="1" applyAlignment="1">
      <alignment horizontal="center" vertical="center" wrapText="1"/>
    </xf>
    <xf numFmtId="2" fontId="3" fillId="0" borderId="15" xfId="3" applyNumberFormat="1" applyFont="1" applyBorder="1" applyAlignment="1">
      <alignment horizontal="center" vertical="top" wrapText="1"/>
    </xf>
    <xf numFmtId="2" fontId="3" fillId="0" borderId="16" xfId="3" applyNumberFormat="1" applyFont="1" applyBorder="1" applyAlignment="1">
      <alignment horizontal="center" vertical="top" wrapText="1"/>
    </xf>
    <xf numFmtId="2" fontId="3" fillId="0" borderId="17" xfId="3" applyNumberFormat="1" applyFont="1" applyBorder="1" applyAlignment="1">
      <alignment horizontal="center" vertical="top" wrapText="1"/>
    </xf>
    <xf numFmtId="2" fontId="4" fillId="0" borderId="15" xfId="3" applyNumberFormat="1" applyFont="1" applyBorder="1" applyAlignment="1">
      <alignment horizontal="center" vertical="top" wrapText="1"/>
    </xf>
    <xf numFmtId="2" fontId="4" fillId="0" borderId="16" xfId="3" applyNumberFormat="1" applyFont="1" applyBorder="1" applyAlignment="1">
      <alignment horizontal="center" vertical="top" wrapText="1"/>
    </xf>
    <xf numFmtId="2" fontId="4" fillId="0" borderId="17" xfId="3" applyNumberFormat="1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6"/>
  <sheetViews>
    <sheetView tabSelected="1" topLeftCell="B9" zoomScaleNormal="100" workbookViewId="0">
      <selection activeCell="B42" sqref="B42"/>
    </sheetView>
  </sheetViews>
  <sheetFormatPr baseColWidth="10" defaultColWidth="9.1640625" defaultRowHeight="15" x14ac:dyDescent="0.2"/>
  <cols>
    <col min="1" max="1" width="8.33203125" style="6" customWidth="1"/>
    <col min="2" max="2" width="63.5" style="6" bestFit="1" customWidth="1"/>
    <col min="3" max="62" width="9.5" style="6" customWidth="1"/>
    <col min="63" max="63" width="17" style="7" customWidth="1"/>
    <col min="64" max="65" width="10.6640625" style="6" bestFit="1" customWidth="1"/>
    <col min="66" max="66" width="9.1640625" style="6"/>
    <col min="67" max="67" width="9.1640625" style="45"/>
    <col min="68" max="16384" width="9.1640625" style="6"/>
  </cols>
  <sheetData>
    <row r="1" spans="1:67" ht="15" customHeight="1" thickBot="1" x14ac:dyDescent="0.25">
      <c r="B1" s="1"/>
    </row>
    <row r="2" spans="1:67" ht="15.75" customHeight="1" thickBot="1" x14ac:dyDescent="0.25">
      <c r="A2" s="82" t="s">
        <v>0</v>
      </c>
      <c r="B2" s="84" t="s">
        <v>1</v>
      </c>
      <c r="C2" s="87" t="s">
        <v>109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9"/>
    </row>
    <row r="3" spans="1:67" ht="17" thickBot="1" x14ac:dyDescent="0.25">
      <c r="A3" s="83"/>
      <c r="B3" s="85"/>
      <c r="C3" s="90" t="s">
        <v>2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/>
      <c r="W3" s="90" t="s">
        <v>3</v>
      </c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2"/>
      <c r="AQ3" s="90" t="s">
        <v>4</v>
      </c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2"/>
      <c r="BK3" s="79" t="s">
        <v>30</v>
      </c>
    </row>
    <row r="4" spans="1:67" ht="17" thickBot="1" x14ac:dyDescent="0.25">
      <c r="A4" s="83"/>
      <c r="B4" s="85"/>
      <c r="C4" s="76" t="s">
        <v>49</v>
      </c>
      <c r="D4" s="77"/>
      <c r="E4" s="77"/>
      <c r="F4" s="77"/>
      <c r="G4" s="77"/>
      <c r="H4" s="77"/>
      <c r="I4" s="77"/>
      <c r="J4" s="77"/>
      <c r="K4" s="77"/>
      <c r="L4" s="78"/>
      <c r="M4" s="76" t="s">
        <v>50</v>
      </c>
      <c r="N4" s="77"/>
      <c r="O4" s="77"/>
      <c r="P4" s="77"/>
      <c r="Q4" s="77"/>
      <c r="R4" s="77"/>
      <c r="S4" s="77"/>
      <c r="T4" s="77"/>
      <c r="U4" s="77"/>
      <c r="V4" s="78"/>
      <c r="W4" s="76" t="s">
        <v>49</v>
      </c>
      <c r="X4" s="77"/>
      <c r="Y4" s="77"/>
      <c r="Z4" s="77"/>
      <c r="AA4" s="77"/>
      <c r="AB4" s="77"/>
      <c r="AC4" s="77"/>
      <c r="AD4" s="77"/>
      <c r="AE4" s="77"/>
      <c r="AF4" s="78"/>
      <c r="AG4" s="76" t="s">
        <v>50</v>
      </c>
      <c r="AH4" s="77"/>
      <c r="AI4" s="77"/>
      <c r="AJ4" s="77"/>
      <c r="AK4" s="77"/>
      <c r="AL4" s="77"/>
      <c r="AM4" s="77"/>
      <c r="AN4" s="77"/>
      <c r="AO4" s="77"/>
      <c r="AP4" s="78"/>
      <c r="AQ4" s="76" t="s">
        <v>49</v>
      </c>
      <c r="AR4" s="77"/>
      <c r="AS4" s="77"/>
      <c r="AT4" s="77"/>
      <c r="AU4" s="77"/>
      <c r="AV4" s="77"/>
      <c r="AW4" s="77"/>
      <c r="AX4" s="77"/>
      <c r="AY4" s="77"/>
      <c r="AZ4" s="78"/>
      <c r="BA4" s="76" t="s">
        <v>50</v>
      </c>
      <c r="BB4" s="77"/>
      <c r="BC4" s="77"/>
      <c r="BD4" s="77"/>
      <c r="BE4" s="77"/>
      <c r="BF4" s="77"/>
      <c r="BG4" s="77"/>
      <c r="BH4" s="77"/>
      <c r="BI4" s="77"/>
      <c r="BJ4" s="78"/>
      <c r="BK4" s="80"/>
    </row>
    <row r="5" spans="1:67" ht="18" customHeight="1" x14ac:dyDescent="0.2">
      <c r="A5" s="83"/>
      <c r="B5" s="85"/>
      <c r="C5" s="73" t="s">
        <v>5</v>
      </c>
      <c r="D5" s="74"/>
      <c r="E5" s="74"/>
      <c r="F5" s="74"/>
      <c r="G5" s="75"/>
      <c r="H5" s="70" t="s">
        <v>6</v>
      </c>
      <c r="I5" s="71"/>
      <c r="J5" s="71"/>
      <c r="K5" s="71"/>
      <c r="L5" s="72"/>
      <c r="M5" s="73" t="s">
        <v>5</v>
      </c>
      <c r="N5" s="74"/>
      <c r="O5" s="74"/>
      <c r="P5" s="74"/>
      <c r="Q5" s="75"/>
      <c r="R5" s="70" t="s">
        <v>6</v>
      </c>
      <c r="S5" s="71"/>
      <c r="T5" s="71"/>
      <c r="U5" s="71"/>
      <c r="V5" s="72"/>
      <c r="W5" s="73" t="s">
        <v>5</v>
      </c>
      <c r="X5" s="74"/>
      <c r="Y5" s="74"/>
      <c r="Z5" s="74"/>
      <c r="AA5" s="75"/>
      <c r="AB5" s="70" t="s">
        <v>6</v>
      </c>
      <c r="AC5" s="71"/>
      <c r="AD5" s="71"/>
      <c r="AE5" s="71"/>
      <c r="AF5" s="72"/>
      <c r="AG5" s="73" t="s">
        <v>5</v>
      </c>
      <c r="AH5" s="74"/>
      <c r="AI5" s="74"/>
      <c r="AJ5" s="74"/>
      <c r="AK5" s="75"/>
      <c r="AL5" s="70" t="s">
        <v>6</v>
      </c>
      <c r="AM5" s="71"/>
      <c r="AN5" s="71"/>
      <c r="AO5" s="71"/>
      <c r="AP5" s="72"/>
      <c r="AQ5" s="73" t="s">
        <v>5</v>
      </c>
      <c r="AR5" s="74"/>
      <c r="AS5" s="74"/>
      <c r="AT5" s="74"/>
      <c r="AU5" s="75"/>
      <c r="AV5" s="70" t="s">
        <v>6</v>
      </c>
      <c r="AW5" s="71"/>
      <c r="AX5" s="71"/>
      <c r="AY5" s="71"/>
      <c r="AZ5" s="72"/>
      <c r="BA5" s="73" t="s">
        <v>5</v>
      </c>
      <c r="BB5" s="74"/>
      <c r="BC5" s="74"/>
      <c r="BD5" s="74"/>
      <c r="BE5" s="75"/>
      <c r="BF5" s="70" t="s">
        <v>6</v>
      </c>
      <c r="BG5" s="71"/>
      <c r="BH5" s="71"/>
      <c r="BI5" s="71"/>
      <c r="BJ5" s="72"/>
      <c r="BK5" s="80"/>
    </row>
    <row r="6" spans="1:67" x14ac:dyDescent="0.2">
      <c r="A6" s="83"/>
      <c r="B6" s="86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1"/>
    </row>
    <row r="7" spans="1:67" ht="17" x14ac:dyDescent="0.2">
      <c r="A7" s="47" t="s">
        <v>46</v>
      </c>
      <c r="B7" s="46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0"/>
    </row>
    <row r="8" spans="1:67" ht="16" x14ac:dyDescent="0.2">
      <c r="A8" s="48" t="s">
        <v>7</v>
      </c>
      <c r="B8" s="51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2"/>
    </row>
    <row r="9" spans="1:67" x14ac:dyDescent="0.2">
      <c r="A9" s="48"/>
      <c r="B9" s="53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2"/>
    </row>
    <row r="10" spans="1:67" ht="16" x14ac:dyDescent="0.2">
      <c r="A10" s="48"/>
      <c r="B10" s="53" t="s">
        <v>98</v>
      </c>
      <c r="C10" s="9">
        <v>0</v>
      </c>
      <c r="D10" s="10">
        <v>12.246524632833202</v>
      </c>
      <c r="E10" s="10">
        <v>0</v>
      </c>
      <c r="F10" s="10">
        <v>0</v>
      </c>
      <c r="G10" s="11">
        <v>0</v>
      </c>
      <c r="H10" s="9">
        <v>0.32327238000000003</v>
      </c>
      <c r="I10" s="10">
        <v>9.2698725900000003</v>
      </c>
      <c r="J10" s="10">
        <v>0</v>
      </c>
      <c r="K10" s="10">
        <v>0</v>
      </c>
      <c r="L10" s="11">
        <v>0.71027461999999997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0.27474875999999998</v>
      </c>
      <c r="S10" s="10">
        <v>0</v>
      </c>
      <c r="T10" s="10">
        <v>0</v>
      </c>
      <c r="U10" s="10">
        <v>0</v>
      </c>
      <c r="V10" s="11">
        <v>3.2991529999999998E-2</v>
      </c>
      <c r="W10" s="9">
        <v>9.5000000000000001E-7</v>
      </c>
      <c r="X10" s="10">
        <v>0</v>
      </c>
      <c r="Y10" s="10">
        <v>0</v>
      </c>
      <c r="Z10" s="10">
        <v>0</v>
      </c>
      <c r="AA10" s="11">
        <v>0</v>
      </c>
      <c r="AB10" s="9">
        <v>4.4304379999999997E-2</v>
      </c>
      <c r="AC10" s="10">
        <v>0</v>
      </c>
      <c r="AD10" s="10">
        <v>0</v>
      </c>
      <c r="AE10" s="10">
        <v>0</v>
      </c>
      <c r="AF10" s="11">
        <v>0.53560338879920011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2.5266509999999999E-2</v>
      </c>
      <c r="AM10" s="10">
        <v>1.4300000000000001E-6</v>
      </c>
      <c r="AN10" s="10">
        <v>0</v>
      </c>
      <c r="AO10" s="10">
        <v>0</v>
      </c>
      <c r="AP10" s="11">
        <v>0.15535243000000001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3.4348881599999999</v>
      </c>
      <c r="AW10" s="10">
        <v>3.159215710367592</v>
      </c>
      <c r="AX10" s="10">
        <v>0</v>
      </c>
      <c r="AY10" s="10">
        <v>0</v>
      </c>
      <c r="AZ10" s="11">
        <v>14.030104639999999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1.4926725700000001</v>
      </c>
      <c r="BG10" s="10">
        <v>0.53071798000000003</v>
      </c>
      <c r="BH10" s="10">
        <v>0</v>
      </c>
      <c r="BI10" s="10">
        <v>0</v>
      </c>
      <c r="BJ10" s="11">
        <v>3.50965478</v>
      </c>
      <c r="BK10" s="12">
        <f>SUM(C10:BJ10)</f>
        <v>49.775467442</v>
      </c>
      <c r="BO10" s="42"/>
    </row>
    <row r="11" spans="1:67" s="17" customFormat="1" ht="16" x14ac:dyDescent="0.2">
      <c r="A11" s="48"/>
      <c r="B11" s="54" t="s">
        <v>9</v>
      </c>
      <c r="C11" s="13">
        <f t="shared" ref="C11:AH11" si="0">SUM(C9:C10)</f>
        <v>0</v>
      </c>
      <c r="D11" s="14">
        <f t="shared" si="0"/>
        <v>12.246524632833202</v>
      </c>
      <c r="E11" s="14">
        <f t="shared" si="0"/>
        <v>0</v>
      </c>
      <c r="F11" s="14">
        <f t="shared" si="0"/>
        <v>0</v>
      </c>
      <c r="G11" s="15">
        <f t="shared" si="0"/>
        <v>0</v>
      </c>
      <c r="H11" s="13">
        <f t="shared" si="0"/>
        <v>0.32327238000000003</v>
      </c>
      <c r="I11" s="14">
        <f t="shared" si="0"/>
        <v>9.2698725900000003</v>
      </c>
      <c r="J11" s="14">
        <f t="shared" si="0"/>
        <v>0</v>
      </c>
      <c r="K11" s="14">
        <f t="shared" si="0"/>
        <v>0</v>
      </c>
      <c r="L11" s="15">
        <f t="shared" si="0"/>
        <v>0.71027461999999997</v>
      </c>
      <c r="M11" s="13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5">
        <f t="shared" si="0"/>
        <v>0</v>
      </c>
      <c r="R11" s="13">
        <f t="shared" si="0"/>
        <v>0.27474875999999998</v>
      </c>
      <c r="S11" s="14">
        <f t="shared" si="0"/>
        <v>0</v>
      </c>
      <c r="T11" s="14">
        <f t="shared" si="0"/>
        <v>0</v>
      </c>
      <c r="U11" s="14">
        <f t="shared" si="0"/>
        <v>0</v>
      </c>
      <c r="V11" s="15">
        <f t="shared" si="0"/>
        <v>3.2991529999999998E-2</v>
      </c>
      <c r="W11" s="13">
        <f t="shared" si="0"/>
        <v>9.5000000000000001E-7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13">
        <f t="shared" si="0"/>
        <v>4.4304379999999997E-2</v>
      </c>
      <c r="AC11" s="14">
        <f t="shared" si="0"/>
        <v>0</v>
      </c>
      <c r="AD11" s="14">
        <f t="shared" si="0"/>
        <v>0</v>
      </c>
      <c r="AE11" s="14">
        <f t="shared" si="0"/>
        <v>0</v>
      </c>
      <c r="AF11" s="15">
        <f t="shared" si="0"/>
        <v>0.53560338879920011</v>
      </c>
      <c r="AG11" s="13">
        <f t="shared" si="0"/>
        <v>0</v>
      </c>
      <c r="AH11" s="14">
        <f t="shared" si="0"/>
        <v>0</v>
      </c>
      <c r="AI11" s="14">
        <f t="shared" ref="AI11:BK11" si="1">SUM(AI9:AI10)</f>
        <v>0</v>
      </c>
      <c r="AJ11" s="14">
        <f t="shared" si="1"/>
        <v>0</v>
      </c>
      <c r="AK11" s="15">
        <f t="shared" si="1"/>
        <v>0</v>
      </c>
      <c r="AL11" s="13">
        <f t="shared" si="1"/>
        <v>2.5266509999999999E-2</v>
      </c>
      <c r="AM11" s="14">
        <f t="shared" si="1"/>
        <v>1.4300000000000001E-6</v>
      </c>
      <c r="AN11" s="14">
        <f t="shared" si="1"/>
        <v>0</v>
      </c>
      <c r="AO11" s="14">
        <f t="shared" si="1"/>
        <v>0</v>
      </c>
      <c r="AP11" s="15">
        <f t="shared" si="1"/>
        <v>0.15535243000000001</v>
      </c>
      <c r="AQ11" s="13">
        <f t="shared" si="1"/>
        <v>0</v>
      </c>
      <c r="AR11" s="14">
        <f t="shared" si="1"/>
        <v>0</v>
      </c>
      <c r="AS11" s="14">
        <f t="shared" si="1"/>
        <v>0</v>
      </c>
      <c r="AT11" s="14">
        <f t="shared" si="1"/>
        <v>0</v>
      </c>
      <c r="AU11" s="15">
        <f t="shared" si="1"/>
        <v>0</v>
      </c>
      <c r="AV11" s="13">
        <f t="shared" si="1"/>
        <v>3.4348881599999999</v>
      </c>
      <c r="AW11" s="14">
        <f t="shared" si="1"/>
        <v>3.159215710367592</v>
      </c>
      <c r="AX11" s="14">
        <f t="shared" si="1"/>
        <v>0</v>
      </c>
      <c r="AY11" s="14">
        <f t="shared" si="1"/>
        <v>0</v>
      </c>
      <c r="AZ11" s="15">
        <f t="shared" si="1"/>
        <v>14.030104639999999</v>
      </c>
      <c r="BA11" s="13">
        <f t="shared" si="1"/>
        <v>0</v>
      </c>
      <c r="BB11" s="14">
        <f t="shared" si="1"/>
        <v>0</v>
      </c>
      <c r="BC11" s="14">
        <f t="shared" si="1"/>
        <v>0</v>
      </c>
      <c r="BD11" s="14">
        <f t="shared" si="1"/>
        <v>0</v>
      </c>
      <c r="BE11" s="15">
        <f t="shared" si="1"/>
        <v>0</v>
      </c>
      <c r="BF11" s="13">
        <f t="shared" si="1"/>
        <v>1.4926725700000001</v>
      </c>
      <c r="BG11" s="14">
        <f t="shared" si="1"/>
        <v>0.53071798000000003</v>
      </c>
      <c r="BH11" s="14">
        <f t="shared" si="1"/>
        <v>0</v>
      </c>
      <c r="BI11" s="14">
        <f t="shared" si="1"/>
        <v>0</v>
      </c>
      <c r="BJ11" s="15">
        <f t="shared" si="1"/>
        <v>3.50965478</v>
      </c>
      <c r="BK11" s="16">
        <f t="shared" si="1"/>
        <v>49.775467442</v>
      </c>
      <c r="BO11" s="44"/>
    </row>
    <row r="12" spans="1:67" ht="15" customHeight="1" x14ac:dyDescent="0.2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7"/>
    </row>
    <row r="13" spans="1:67" s="17" customFormat="1" ht="16" x14ac:dyDescent="0.2">
      <c r="A13" s="48" t="s">
        <v>10</v>
      </c>
      <c r="B13" s="51" t="s">
        <v>11</v>
      </c>
      <c r="C13" s="13"/>
      <c r="D13" s="14"/>
      <c r="E13" s="14"/>
      <c r="F13" s="14"/>
      <c r="G13" s="15"/>
      <c r="H13" s="13"/>
      <c r="I13" s="14"/>
      <c r="J13" s="14"/>
      <c r="K13" s="14"/>
      <c r="L13" s="15"/>
      <c r="M13" s="13"/>
      <c r="N13" s="14"/>
      <c r="O13" s="14"/>
      <c r="P13" s="14"/>
      <c r="Q13" s="15"/>
      <c r="R13" s="13"/>
      <c r="S13" s="14"/>
      <c r="T13" s="14"/>
      <c r="U13" s="14"/>
      <c r="V13" s="15"/>
      <c r="W13" s="13"/>
      <c r="X13" s="14"/>
      <c r="Y13" s="14"/>
      <c r="Z13" s="14"/>
      <c r="AA13" s="15"/>
      <c r="AB13" s="13"/>
      <c r="AC13" s="14"/>
      <c r="AD13" s="14"/>
      <c r="AE13" s="14"/>
      <c r="AF13" s="15"/>
      <c r="AG13" s="13"/>
      <c r="AH13" s="14"/>
      <c r="AI13" s="14"/>
      <c r="AJ13" s="14"/>
      <c r="AK13" s="15"/>
      <c r="AL13" s="13"/>
      <c r="AM13" s="14"/>
      <c r="AN13" s="14"/>
      <c r="AO13" s="14"/>
      <c r="AP13" s="15"/>
      <c r="AQ13" s="13"/>
      <c r="AR13" s="14"/>
      <c r="AS13" s="14"/>
      <c r="AT13" s="14"/>
      <c r="AU13" s="15"/>
      <c r="AV13" s="13"/>
      <c r="AW13" s="14"/>
      <c r="AX13" s="14"/>
      <c r="AY13" s="14"/>
      <c r="AZ13" s="15"/>
      <c r="BA13" s="13"/>
      <c r="BB13" s="14"/>
      <c r="BC13" s="14"/>
      <c r="BD13" s="14"/>
      <c r="BE13" s="15"/>
      <c r="BF13" s="13"/>
      <c r="BG13" s="14"/>
      <c r="BH13" s="14"/>
      <c r="BI13" s="14"/>
      <c r="BJ13" s="15"/>
      <c r="BK13" s="16"/>
      <c r="BO13" s="44"/>
    </row>
    <row r="14" spans="1:67" x14ac:dyDescent="0.2">
      <c r="A14" s="48"/>
      <c r="B14" s="53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2"/>
    </row>
    <row r="15" spans="1:67" s="17" customFormat="1" ht="16" x14ac:dyDescent="0.2">
      <c r="A15" s="48"/>
      <c r="B15" s="54" t="s">
        <v>12</v>
      </c>
      <c r="C15" s="13">
        <f>SUM(C14)</f>
        <v>0</v>
      </c>
      <c r="D15" s="14">
        <f>SUM(D14)</f>
        <v>0</v>
      </c>
      <c r="E15" s="14">
        <f>SUM(E14)</f>
        <v>0</v>
      </c>
      <c r="F15" s="14">
        <f>SUM(F14)</f>
        <v>0</v>
      </c>
      <c r="G15" s="15">
        <f>SUM(G14)</f>
        <v>0</v>
      </c>
      <c r="H15" s="13">
        <f t="shared" ref="H15:BK15" si="2">SUM(H14)</f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5">
        <f t="shared" si="2"/>
        <v>0</v>
      </c>
      <c r="M15" s="13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  <c r="Q15" s="15">
        <f t="shared" si="2"/>
        <v>0</v>
      </c>
      <c r="R15" s="13">
        <f t="shared" si="2"/>
        <v>0</v>
      </c>
      <c r="S15" s="14">
        <f t="shared" si="2"/>
        <v>0</v>
      </c>
      <c r="T15" s="14">
        <f t="shared" si="2"/>
        <v>0</v>
      </c>
      <c r="U15" s="14">
        <f t="shared" si="2"/>
        <v>0</v>
      </c>
      <c r="V15" s="15">
        <f t="shared" si="2"/>
        <v>0</v>
      </c>
      <c r="W15" s="13">
        <f t="shared" si="2"/>
        <v>0</v>
      </c>
      <c r="X15" s="14">
        <f t="shared" si="2"/>
        <v>0</v>
      </c>
      <c r="Y15" s="14">
        <f t="shared" si="2"/>
        <v>0</v>
      </c>
      <c r="Z15" s="14">
        <f t="shared" si="2"/>
        <v>0</v>
      </c>
      <c r="AA15" s="15">
        <f t="shared" si="2"/>
        <v>0</v>
      </c>
      <c r="AB15" s="13">
        <f t="shared" si="2"/>
        <v>0</v>
      </c>
      <c r="AC15" s="14">
        <f t="shared" si="2"/>
        <v>0</v>
      </c>
      <c r="AD15" s="14">
        <f t="shared" si="2"/>
        <v>0</v>
      </c>
      <c r="AE15" s="14">
        <f t="shared" si="2"/>
        <v>0</v>
      </c>
      <c r="AF15" s="15">
        <f t="shared" si="2"/>
        <v>0</v>
      </c>
      <c r="AG15" s="13">
        <f t="shared" si="2"/>
        <v>0</v>
      </c>
      <c r="AH15" s="14">
        <f t="shared" si="2"/>
        <v>0</v>
      </c>
      <c r="AI15" s="14">
        <f t="shared" si="2"/>
        <v>0</v>
      </c>
      <c r="AJ15" s="14">
        <f t="shared" si="2"/>
        <v>0</v>
      </c>
      <c r="AK15" s="15">
        <f t="shared" si="2"/>
        <v>0</v>
      </c>
      <c r="AL15" s="13">
        <f t="shared" si="2"/>
        <v>0</v>
      </c>
      <c r="AM15" s="14">
        <f t="shared" si="2"/>
        <v>0</v>
      </c>
      <c r="AN15" s="14">
        <f t="shared" si="2"/>
        <v>0</v>
      </c>
      <c r="AO15" s="14">
        <f t="shared" si="2"/>
        <v>0</v>
      </c>
      <c r="AP15" s="15">
        <f t="shared" si="2"/>
        <v>0</v>
      </c>
      <c r="AQ15" s="13">
        <f t="shared" si="2"/>
        <v>0</v>
      </c>
      <c r="AR15" s="14">
        <f t="shared" si="2"/>
        <v>0</v>
      </c>
      <c r="AS15" s="14">
        <f t="shared" si="2"/>
        <v>0</v>
      </c>
      <c r="AT15" s="14">
        <f t="shared" si="2"/>
        <v>0</v>
      </c>
      <c r="AU15" s="15">
        <f t="shared" si="2"/>
        <v>0</v>
      </c>
      <c r="AV15" s="13">
        <f t="shared" si="2"/>
        <v>0</v>
      </c>
      <c r="AW15" s="14">
        <f t="shared" si="2"/>
        <v>0</v>
      </c>
      <c r="AX15" s="14">
        <f t="shared" si="2"/>
        <v>0</v>
      </c>
      <c r="AY15" s="14">
        <f t="shared" si="2"/>
        <v>0</v>
      </c>
      <c r="AZ15" s="15">
        <f t="shared" si="2"/>
        <v>0</v>
      </c>
      <c r="BA15" s="13">
        <f t="shared" si="2"/>
        <v>0</v>
      </c>
      <c r="BB15" s="14">
        <f t="shared" si="2"/>
        <v>0</v>
      </c>
      <c r="BC15" s="14">
        <f t="shared" si="2"/>
        <v>0</v>
      </c>
      <c r="BD15" s="14">
        <f t="shared" si="2"/>
        <v>0</v>
      </c>
      <c r="BE15" s="15">
        <f t="shared" si="2"/>
        <v>0</v>
      </c>
      <c r="BF15" s="13">
        <f t="shared" si="2"/>
        <v>0</v>
      </c>
      <c r="BG15" s="14">
        <f t="shared" si="2"/>
        <v>0</v>
      </c>
      <c r="BH15" s="14">
        <f t="shared" si="2"/>
        <v>0</v>
      </c>
      <c r="BI15" s="14">
        <f t="shared" si="2"/>
        <v>0</v>
      </c>
      <c r="BJ15" s="15">
        <f t="shared" si="2"/>
        <v>0</v>
      </c>
      <c r="BK15" s="15">
        <f t="shared" si="2"/>
        <v>0</v>
      </c>
      <c r="BO15" s="44"/>
    </row>
    <row r="16" spans="1:67" ht="15" customHeight="1" x14ac:dyDescent="0.2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7"/>
    </row>
    <row r="17" spans="1:67" ht="16" x14ac:dyDescent="0.2">
      <c r="A17" s="48" t="s">
        <v>13</v>
      </c>
      <c r="B17" s="51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2"/>
    </row>
    <row r="18" spans="1:67" x14ac:dyDescent="0.2">
      <c r="A18" s="48"/>
      <c r="B18" s="53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2"/>
    </row>
    <row r="19" spans="1:67" s="17" customFormat="1" ht="16" x14ac:dyDescent="0.2">
      <c r="A19" s="48"/>
      <c r="B19" s="54" t="s">
        <v>15</v>
      </c>
      <c r="C19" s="13">
        <f t="shared" ref="C19:AH19" si="4">SUM(C18:C18)</f>
        <v>0</v>
      </c>
      <c r="D19" s="13">
        <f t="shared" si="4"/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 t="shared" si="4"/>
        <v>0</v>
      </c>
      <c r="P19" s="13">
        <f t="shared" si="4"/>
        <v>0</v>
      </c>
      <c r="Q19" s="13">
        <f t="shared" si="4"/>
        <v>0</v>
      </c>
      <c r="R19" s="13">
        <f t="shared" si="4"/>
        <v>0</v>
      </c>
      <c r="S19" s="13">
        <f t="shared" si="4"/>
        <v>0</v>
      </c>
      <c r="T19" s="13">
        <f t="shared" si="4"/>
        <v>0</v>
      </c>
      <c r="U19" s="13">
        <f t="shared" si="4"/>
        <v>0</v>
      </c>
      <c r="V19" s="13">
        <f t="shared" si="4"/>
        <v>0</v>
      </c>
      <c r="W19" s="13">
        <f t="shared" si="4"/>
        <v>0</v>
      </c>
      <c r="X19" s="13">
        <f t="shared" si="4"/>
        <v>0</v>
      </c>
      <c r="Y19" s="13">
        <f t="shared" si="4"/>
        <v>0</v>
      </c>
      <c r="Z19" s="13">
        <f t="shared" si="4"/>
        <v>0</v>
      </c>
      <c r="AA19" s="13">
        <f t="shared" si="4"/>
        <v>0</v>
      </c>
      <c r="AB19" s="13">
        <f t="shared" si="4"/>
        <v>0</v>
      </c>
      <c r="AC19" s="13">
        <f t="shared" si="4"/>
        <v>0</v>
      </c>
      <c r="AD19" s="13">
        <f t="shared" si="4"/>
        <v>0</v>
      </c>
      <c r="AE19" s="13">
        <f t="shared" si="4"/>
        <v>0</v>
      </c>
      <c r="AF19" s="13">
        <f t="shared" si="4"/>
        <v>0</v>
      </c>
      <c r="AG19" s="13">
        <f t="shared" si="4"/>
        <v>0</v>
      </c>
      <c r="AH19" s="13">
        <f t="shared" si="4"/>
        <v>0</v>
      </c>
      <c r="AI19" s="13">
        <f t="shared" ref="AI19:BK19" si="5">SUM(AI18:AI18)</f>
        <v>0</v>
      </c>
      <c r="AJ19" s="13">
        <f t="shared" si="5"/>
        <v>0</v>
      </c>
      <c r="AK19" s="13">
        <f t="shared" si="5"/>
        <v>0</v>
      </c>
      <c r="AL19" s="13">
        <f t="shared" si="5"/>
        <v>0</v>
      </c>
      <c r="AM19" s="13">
        <f t="shared" si="5"/>
        <v>0</v>
      </c>
      <c r="AN19" s="13">
        <f t="shared" si="5"/>
        <v>0</v>
      </c>
      <c r="AO19" s="13">
        <f t="shared" si="5"/>
        <v>0</v>
      </c>
      <c r="AP19" s="13">
        <f t="shared" si="5"/>
        <v>0</v>
      </c>
      <c r="AQ19" s="13">
        <f t="shared" si="5"/>
        <v>0</v>
      </c>
      <c r="AR19" s="13">
        <f t="shared" si="5"/>
        <v>0</v>
      </c>
      <c r="AS19" s="13">
        <f t="shared" si="5"/>
        <v>0</v>
      </c>
      <c r="AT19" s="13">
        <f t="shared" si="5"/>
        <v>0</v>
      </c>
      <c r="AU19" s="13">
        <f t="shared" si="5"/>
        <v>0</v>
      </c>
      <c r="AV19" s="13">
        <f t="shared" si="5"/>
        <v>0</v>
      </c>
      <c r="AW19" s="13">
        <f t="shared" si="5"/>
        <v>0</v>
      </c>
      <c r="AX19" s="13">
        <f t="shared" si="5"/>
        <v>0</v>
      </c>
      <c r="AY19" s="13">
        <f t="shared" si="5"/>
        <v>0</v>
      </c>
      <c r="AZ19" s="13">
        <f t="shared" si="5"/>
        <v>0</v>
      </c>
      <c r="BA19" s="13">
        <f t="shared" si="5"/>
        <v>0</v>
      </c>
      <c r="BB19" s="13">
        <f t="shared" si="5"/>
        <v>0</v>
      </c>
      <c r="BC19" s="13">
        <f t="shared" si="5"/>
        <v>0</v>
      </c>
      <c r="BD19" s="13">
        <f t="shared" si="5"/>
        <v>0</v>
      </c>
      <c r="BE19" s="13">
        <f t="shared" si="5"/>
        <v>0</v>
      </c>
      <c r="BF19" s="13">
        <f t="shared" si="5"/>
        <v>0</v>
      </c>
      <c r="BG19" s="13">
        <f t="shared" si="5"/>
        <v>0</v>
      </c>
      <c r="BH19" s="13">
        <f t="shared" si="5"/>
        <v>0</v>
      </c>
      <c r="BI19" s="13">
        <f t="shared" si="5"/>
        <v>0</v>
      </c>
      <c r="BJ19" s="13">
        <f t="shared" si="5"/>
        <v>0</v>
      </c>
      <c r="BK19" s="16">
        <f t="shared" si="5"/>
        <v>0</v>
      </c>
      <c r="BO19" s="44"/>
    </row>
    <row r="20" spans="1:67" ht="15" customHeight="1" x14ac:dyDescent="0.2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7"/>
    </row>
    <row r="21" spans="1:67" ht="16" x14ac:dyDescent="0.2">
      <c r="A21" s="48" t="s">
        <v>31</v>
      </c>
      <c r="B21" s="58" t="s">
        <v>32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20"/>
      <c r="BO21" s="42"/>
    </row>
    <row r="22" spans="1:67" ht="16" x14ac:dyDescent="0.2">
      <c r="A22" s="48"/>
      <c r="B22" s="53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2"/>
    </row>
    <row r="23" spans="1:67" s="17" customFormat="1" ht="16" x14ac:dyDescent="0.2">
      <c r="A23" s="48"/>
      <c r="B23" s="54" t="s">
        <v>34</v>
      </c>
      <c r="C23" s="13">
        <v>0</v>
      </c>
      <c r="D23" s="14">
        <v>0</v>
      </c>
      <c r="E23" s="14">
        <v>0</v>
      </c>
      <c r="F23" s="14">
        <v>0</v>
      </c>
      <c r="G23" s="15">
        <v>0</v>
      </c>
      <c r="H23" s="13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5">
        <v>0</v>
      </c>
      <c r="R23" s="13">
        <v>0</v>
      </c>
      <c r="S23" s="14">
        <v>0</v>
      </c>
      <c r="T23" s="14">
        <v>0</v>
      </c>
      <c r="U23" s="14">
        <v>0</v>
      </c>
      <c r="V23" s="15">
        <v>0</v>
      </c>
      <c r="W23" s="13">
        <v>0</v>
      </c>
      <c r="X23" s="14">
        <v>0</v>
      </c>
      <c r="Y23" s="14">
        <v>0</v>
      </c>
      <c r="Z23" s="14">
        <v>0</v>
      </c>
      <c r="AA23" s="15">
        <v>0</v>
      </c>
      <c r="AB23" s="13">
        <v>0</v>
      </c>
      <c r="AC23" s="14">
        <v>0</v>
      </c>
      <c r="AD23" s="14">
        <v>0</v>
      </c>
      <c r="AE23" s="14">
        <v>0</v>
      </c>
      <c r="AF23" s="15">
        <v>0</v>
      </c>
      <c r="AG23" s="13">
        <v>0</v>
      </c>
      <c r="AH23" s="14">
        <v>0</v>
      </c>
      <c r="AI23" s="14">
        <v>0</v>
      </c>
      <c r="AJ23" s="14">
        <v>0</v>
      </c>
      <c r="AK23" s="15">
        <v>0</v>
      </c>
      <c r="AL23" s="13">
        <v>0</v>
      </c>
      <c r="AM23" s="14">
        <v>0</v>
      </c>
      <c r="AN23" s="14">
        <v>0</v>
      </c>
      <c r="AO23" s="14">
        <v>0</v>
      </c>
      <c r="AP23" s="15">
        <v>0</v>
      </c>
      <c r="AQ23" s="13">
        <v>0</v>
      </c>
      <c r="AR23" s="14">
        <v>0</v>
      </c>
      <c r="AS23" s="14">
        <v>0</v>
      </c>
      <c r="AT23" s="14">
        <v>0</v>
      </c>
      <c r="AU23" s="15">
        <v>0</v>
      </c>
      <c r="AV23" s="13">
        <v>0</v>
      </c>
      <c r="AW23" s="14">
        <v>0</v>
      </c>
      <c r="AX23" s="14">
        <v>0</v>
      </c>
      <c r="AY23" s="14">
        <v>0</v>
      </c>
      <c r="AZ23" s="15">
        <v>0</v>
      </c>
      <c r="BA23" s="13">
        <v>0</v>
      </c>
      <c r="BB23" s="14">
        <v>0</v>
      </c>
      <c r="BC23" s="14">
        <v>0</v>
      </c>
      <c r="BD23" s="14">
        <v>0</v>
      </c>
      <c r="BE23" s="15">
        <v>0</v>
      </c>
      <c r="BF23" s="13">
        <v>0</v>
      </c>
      <c r="BG23" s="14">
        <v>0</v>
      </c>
      <c r="BH23" s="14">
        <v>0</v>
      </c>
      <c r="BI23" s="14">
        <v>0</v>
      </c>
      <c r="BJ23" s="15">
        <v>0</v>
      </c>
      <c r="BK23" s="16">
        <v>0</v>
      </c>
      <c r="BO23" s="44"/>
    </row>
    <row r="24" spans="1:67" ht="16" x14ac:dyDescent="0.2">
      <c r="A24" s="48" t="s">
        <v>35</v>
      </c>
      <c r="B24" s="58" t="s">
        <v>36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20"/>
      <c r="BO24" s="42"/>
    </row>
    <row r="25" spans="1:67" ht="16" x14ac:dyDescent="0.2">
      <c r="A25" s="48"/>
      <c r="B25" s="53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2"/>
    </row>
    <row r="26" spans="1:67" s="17" customFormat="1" ht="16" x14ac:dyDescent="0.2">
      <c r="A26" s="48"/>
      <c r="B26" s="54" t="s">
        <v>37</v>
      </c>
      <c r="C26" s="13">
        <v>0</v>
      </c>
      <c r="D26" s="14">
        <v>0</v>
      </c>
      <c r="E26" s="14">
        <v>0</v>
      </c>
      <c r="F26" s="14">
        <v>0</v>
      </c>
      <c r="G26" s="15">
        <v>0</v>
      </c>
      <c r="H26" s="13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5">
        <v>0</v>
      </c>
      <c r="R26" s="13">
        <v>0</v>
      </c>
      <c r="S26" s="14">
        <v>0</v>
      </c>
      <c r="T26" s="14">
        <v>0</v>
      </c>
      <c r="U26" s="14">
        <v>0</v>
      </c>
      <c r="V26" s="15">
        <v>0</v>
      </c>
      <c r="W26" s="13">
        <v>0</v>
      </c>
      <c r="X26" s="14">
        <v>0</v>
      </c>
      <c r="Y26" s="14">
        <v>0</v>
      </c>
      <c r="Z26" s="14">
        <v>0</v>
      </c>
      <c r="AA26" s="15">
        <v>0</v>
      </c>
      <c r="AB26" s="13">
        <v>0</v>
      </c>
      <c r="AC26" s="14">
        <v>0</v>
      </c>
      <c r="AD26" s="14">
        <v>0</v>
      </c>
      <c r="AE26" s="14">
        <v>0</v>
      </c>
      <c r="AF26" s="15">
        <v>0</v>
      </c>
      <c r="AG26" s="13">
        <v>0</v>
      </c>
      <c r="AH26" s="14">
        <v>0</v>
      </c>
      <c r="AI26" s="14">
        <v>0</v>
      </c>
      <c r="AJ26" s="14">
        <v>0</v>
      </c>
      <c r="AK26" s="15">
        <v>0</v>
      </c>
      <c r="AL26" s="13">
        <v>0</v>
      </c>
      <c r="AM26" s="14">
        <v>0</v>
      </c>
      <c r="AN26" s="14">
        <v>0</v>
      </c>
      <c r="AO26" s="14">
        <v>0</v>
      </c>
      <c r="AP26" s="15">
        <v>0</v>
      </c>
      <c r="AQ26" s="13">
        <v>0</v>
      </c>
      <c r="AR26" s="14">
        <v>0</v>
      </c>
      <c r="AS26" s="14">
        <v>0</v>
      </c>
      <c r="AT26" s="14">
        <v>0</v>
      </c>
      <c r="AU26" s="15">
        <v>0</v>
      </c>
      <c r="AV26" s="13">
        <v>0</v>
      </c>
      <c r="AW26" s="14">
        <v>0</v>
      </c>
      <c r="AX26" s="14">
        <v>0</v>
      </c>
      <c r="AY26" s="14">
        <v>0</v>
      </c>
      <c r="AZ26" s="15">
        <v>0</v>
      </c>
      <c r="BA26" s="13">
        <v>0</v>
      </c>
      <c r="BB26" s="14">
        <v>0</v>
      </c>
      <c r="BC26" s="14">
        <v>0</v>
      </c>
      <c r="BD26" s="14">
        <v>0</v>
      </c>
      <c r="BE26" s="15">
        <v>0</v>
      </c>
      <c r="BF26" s="13">
        <v>0</v>
      </c>
      <c r="BG26" s="14">
        <v>0</v>
      </c>
      <c r="BH26" s="14">
        <v>0</v>
      </c>
      <c r="BI26" s="14">
        <v>0</v>
      </c>
      <c r="BJ26" s="15">
        <v>0</v>
      </c>
      <c r="BK26" s="16">
        <v>0</v>
      </c>
      <c r="BO26" s="44"/>
    </row>
    <row r="27" spans="1:67" s="17" customFormat="1" ht="16" x14ac:dyDescent="0.2">
      <c r="A27" s="48" t="s">
        <v>16</v>
      </c>
      <c r="B27" s="51" t="s">
        <v>17</v>
      </c>
      <c r="C27" s="13"/>
      <c r="D27" s="14"/>
      <c r="E27" s="14"/>
      <c r="F27" s="14"/>
      <c r="G27" s="15"/>
      <c r="H27" s="13"/>
      <c r="I27" s="14"/>
      <c r="J27" s="14"/>
      <c r="K27" s="14"/>
      <c r="L27" s="15"/>
      <c r="M27" s="13"/>
      <c r="N27" s="14"/>
      <c r="O27" s="14"/>
      <c r="P27" s="14"/>
      <c r="Q27" s="15"/>
      <c r="R27" s="13"/>
      <c r="S27" s="14"/>
      <c r="T27" s="14"/>
      <c r="U27" s="14"/>
      <c r="V27" s="15"/>
      <c r="W27" s="13"/>
      <c r="X27" s="14"/>
      <c r="Y27" s="14"/>
      <c r="Z27" s="14"/>
      <c r="AA27" s="15"/>
      <c r="AB27" s="13"/>
      <c r="AC27" s="14"/>
      <c r="AD27" s="14"/>
      <c r="AE27" s="14"/>
      <c r="AF27" s="15"/>
      <c r="AG27" s="13"/>
      <c r="AH27" s="14"/>
      <c r="AI27" s="14"/>
      <c r="AJ27" s="14"/>
      <c r="AK27" s="15"/>
      <c r="AL27" s="13"/>
      <c r="AM27" s="14"/>
      <c r="AN27" s="14"/>
      <c r="AO27" s="14"/>
      <c r="AP27" s="15"/>
      <c r="AQ27" s="13"/>
      <c r="AR27" s="14"/>
      <c r="AS27" s="14"/>
      <c r="AT27" s="14"/>
      <c r="AU27" s="15"/>
      <c r="AV27" s="13"/>
      <c r="AW27" s="14"/>
      <c r="AX27" s="14"/>
      <c r="AY27" s="14"/>
      <c r="AZ27" s="15"/>
      <c r="BA27" s="13"/>
      <c r="BB27" s="14"/>
      <c r="BC27" s="14"/>
      <c r="BD27" s="14"/>
      <c r="BE27" s="15"/>
      <c r="BF27" s="13"/>
      <c r="BG27" s="14"/>
      <c r="BH27" s="14"/>
      <c r="BI27" s="14"/>
      <c r="BJ27" s="15"/>
      <c r="BK27" s="16"/>
      <c r="BO27" s="44"/>
    </row>
    <row r="28" spans="1:67" x14ac:dyDescent="0.2">
      <c r="A28" s="48"/>
      <c r="B28" s="59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2"/>
    </row>
    <row r="29" spans="1:67" s="17" customFormat="1" ht="16" x14ac:dyDescent="0.2">
      <c r="A29" s="48"/>
      <c r="B29" s="54" t="s">
        <v>18</v>
      </c>
      <c r="C29" s="13">
        <f t="shared" ref="C29:AH29" si="6">SUM(C28:C28)</f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5">
        <f t="shared" si="6"/>
        <v>0</v>
      </c>
      <c r="H29" s="13">
        <f t="shared" si="6"/>
        <v>0</v>
      </c>
      <c r="I29" s="14">
        <f t="shared" si="6"/>
        <v>0</v>
      </c>
      <c r="J29" s="14">
        <f t="shared" si="6"/>
        <v>0</v>
      </c>
      <c r="K29" s="14">
        <f t="shared" si="6"/>
        <v>0</v>
      </c>
      <c r="L29" s="15">
        <f t="shared" si="6"/>
        <v>0</v>
      </c>
      <c r="M29" s="13">
        <f t="shared" si="6"/>
        <v>0</v>
      </c>
      <c r="N29" s="14">
        <f t="shared" si="6"/>
        <v>0</v>
      </c>
      <c r="O29" s="14">
        <f t="shared" si="6"/>
        <v>0</v>
      </c>
      <c r="P29" s="14">
        <f t="shared" si="6"/>
        <v>0</v>
      </c>
      <c r="Q29" s="15">
        <f t="shared" si="6"/>
        <v>0</v>
      </c>
      <c r="R29" s="13">
        <f t="shared" si="6"/>
        <v>0</v>
      </c>
      <c r="S29" s="14">
        <f t="shared" si="6"/>
        <v>0</v>
      </c>
      <c r="T29" s="14">
        <f t="shared" si="6"/>
        <v>0</v>
      </c>
      <c r="U29" s="14">
        <f t="shared" si="6"/>
        <v>0</v>
      </c>
      <c r="V29" s="15">
        <f t="shared" si="6"/>
        <v>0</v>
      </c>
      <c r="W29" s="13">
        <f t="shared" si="6"/>
        <v>0</v>
      </c>
      <c r="X29" s="14">
        <f t="shared" si="6"/>
        <v>0</v>
      </c>
      <c r="Y29" s="14">
        <f t="shared" si="6"/>
        <v>0</v>
      </c>
      <c r="Z29" s="14">
        <f t="shared" si="6"/>
        <v>0</v>
      </c>
      <c r="AA29" s="15">
        <f t="shared" si="6"/>
        <v>0</v>
      </c>
      <c r="AB29" s="13">
        <f t="shared" si="6"/>
        <v>0</v>
      </c>
      <c r="AC29" s="14">
        <f t="shared" si="6"/>
        <v>0</v>
      </c>
      <c r="AD29" s="14">
        <f t="shared" si="6"/>
        <v>0</v>
      </c>
      <c r="AE29" s="14">
        <f t="shared" si="6"/>
        <v>0</v>
      </c>
      <c r="AF29" s="15">
        <f t="shared" si="6"/>
        <v>0</v>
      </c>
      <c r="AG29" s="13">
        <f t="shared" si="6"/>
        <v>0</v>
      </c>
      <c r="AH29" s="14">
        <f t="shared" si="6"/>
        <v>0</v>
      </c>
      <c r="AI29" s="14">
        <f t="shared" ref="AI29:BK29" si="7">SUM(AI28:AI28)</f>
        <v>0</v>
      </c>
      <c r="AJ29" s="14">
        <f t="shared" si="7"/>
        <v>0</v>
      </c>
      <c r="AK29" s="15">
        <f t="shared" si="7"/>
        <v>0</v>
      </c>
      <c r="AL29" s="13">
        <f t="shared" si="7"/>
        <v>0</v>
      </c>
      <c r="AM29" s="14">
        <f t="shared" si="7"/>
        <v>0</v>
      </c>
      <c r="AN29" s="14">
        <f t="shared" si="7"/>
        <v>0</v>
      </c>
      <c r="AO29" s="14">
        <f t="shared" si="7"/>
        <v>0</v>
      </c>
      <c r="AP29" s="15">
        <f t="shared" si="7"/>
        <v>0</v>
      </c>
      <c r="AQ29" s="13">
        <f t="shared" si="7"/>
        <v>0</v>
      </c>
      <c r="AR29" s="14">
        <f t="shared" si="7"/>
        <v>0</v>
      </c>
      <c r="AS29" s="14">
        <f t="shared" si="7"/>
        <v>0</v>
      </c>
      <c r="AT29" s="14">
        <f t="shared" si="7"/>
        <v>0</v>
      </c>
      <c r="AU29" s="15">
        <f t="shared" si="7"/>
        <v>0</v>
      </c>
      <c r="AV29" s="13">
        <f t="shared" si="7"/>
        <v>0</v>
      </c>
      <c r="AW29" s="14">
        <f t="shared" si="7"/>
        <v>0</v>
      </c>
      <c r="AX29" s="14">
        <f t="shared" si="7"/>
        <v>0</v>
      </c>
      <c r="AY29" s="14">
        <f t="shared" si="7"/>
        <v>0</v>
      </c>
      <c r="AZ29" s="15">
        <f t="shared" si="7"/>
        <v>0</v>
      </c>
      <c r="BA29" s="13">
        <f t="shared" si="7"/>
        <v>0</v>
      </c>
      <c r="BB29" s="14">
        <f t="shared" si="7"/>
        <v>0</v>
      </c>
      <c r="BC29" s="14">
        <f t="shared" si="7"/>
        <v>0</v>
      </c>
      <c r="BD29" s="14">
        <f t="shared" si="7"/>
        <v>0</v>
      </c>
      <c r="BE29" s="15">
        <f t="shared" si="7"/>
        <v>0</v>
      </c>
      <c r="BF29" s="13">
        <f t="shared" si="7"/>
        <v>0</v>
      </c>
      <c r="BG29" s="14">
        <f t="shared" si="7"/>
        <v>0</v>
      </c>
      <c r="BH29" s="14">
        <f t="shared" si="7"/>
        <v>0</v>
      </c>
      <c r="BI29" s="14">
        <f t="shared" si="7"/>
        <v>0</v>
      </c>
      <c r="BJ29" s="15">
        <f t="shared" si="7"/>
        <v>0</v>
      </c>
      <c r="BK29" s="16">
        <f t="shared" si="7"/>
        <v>0</v>
      </c>
      <c r="BO29" s="44"/>
    </row>
    <row r="30" spans="1:67" s="17" customFormat="1" ht="16" x14ac:dyDescent="0.2">
      <c r="A30" s="48"/>
      <c r="B30" s="54" t="s">
        <v>19</v>
      </c>
      <c r="C30" s="13">
        <f t="shared" ref="C30:AH30" si="8">C29+C26+C23+C19+C15+C11</f>
        <v>0</v>
      </c>
      <c r="D30" s="14">
        <f t="shared" si="8"/>
        <v>12.246524632833202</v>
      </c>
      <c r="E30" s="14">
        <f t="shared" si="8"/>
        <v>0</v>
      </c>
      <c r="F30" s="14">
        <f t="shared" si="8"/>
        <v>0</v>
      </c>
      <c r="G30" s="15">
        <f t="shared" si="8"/>
        <v>0</v>
      </c>
      <c r="H30" s="13">
        <f t="shared" si="8"/>
        <v>0.32327238000000003</v>
      </c>
      <c r="I30" s="14">
        <f t="shared" si="8"/>
        <v>9.2698725900000003</v>
      </c>
      <c r="J30" s="14">
        <f t="shared" si="8"/>
        <v>0</v>
      </c>
      <c r="K30" s="14">
        <f t="shared" si="8"/>
        <v>0</v>
      </c>
      <c r="L30" s="15">
        <f t="shared" si="8"/>
        <v>0.71027461999999997</v>
      </c>
      <c r="M30" s="13">
        <f t="shared" si="8"/>
        <v>0</v>
      </c>
      <c r="N30" s="14">
        <f t="shared" si="8"/>
        <v>0</v>
      </c>
      <c r="O30" s="14">
        <f t="shared" si="8"/>
        <v>0</v>
      </c>
      <c r="P30" s="14">
        <f t="shared" si="8"/>
        <v>0</v>
      </c>
      <c r="Q30" s="15">
        <f t="shared" si="8"/>
        <v>0</v>
      </c>
      <c r="R30" s="13">
        <f t="shared" si="8"/>
        <v>0.27474875999999998</v>
      </c>
      <c r="S30" s="14">
        <f t="shared" si="8"/>
        <v>0</v>
      </c>
      <c r="T30" s="14">
        <f t="shared" si="8"/>
        <v>0</v>
      </c>
      <c r="U30" s="14">
        <f t="shared" si="8"/>
        <v>0</v>
      </c>
      <c r="V30" s="15">
        <f t="shared" si="8"/>
        <v>3.2991529999999998E-2</v>
      </c>
      <c r="W30" s="13">
        <f t="shared" si="8"/>
        <v>9.5000000000000001E-7</v>
      </c>
      <c r="X30" s="14">
        <f t="shared" si="8"/>
        <v>0</v>
      </c>
      <c r="Y30" s="14">
        <f t="shared" si="8"/>
        <v>0</v>
      </c>
      <c r="Z30" s="14">
        <f t="shared" si="8"/>
        <v>0</v>
      </c>
      <c r="AA30" s="15">
        <f t="shared" si="8"/>
        <v>0</v>
      </c>
      <c r="AB30" s="13">
        <f t="shared" si="8"/>
        <v>4.4304379999999997E-2</v>
      </c>
      <c r="AC30" s="14">
        <f t="shared" si="8"/>
        <v>0</v>
      </c>
      <c r="AD30" s="14">
        <f t="shared" si="8"/>
        <v>0</v>
      </c>
      <c r="AE30" s="14">
        <f t="shared" si="8"/>
        <v>0</v>
      </c>
      <c r="AF30" s="15">
        <f t="shared" si="8"/>
        <v>0.53560338879920011</v>
      </c>
      <c r="AG30" s="13">
        <f t="shared" si="8"/>
        <v>0</v>
      </c>
      <c r="AH30" s="14">
        <f t="shared" si="8"/>
        <v>0</v>
      </c>
      <c r="AI30" s="14">
        <f t="shared" ref="AI30:BK30" si="9">AI29+AI26+AI23+AI19+AI15+AI11</f>
        <v>0</v>
      </c>
      <c r="AJ30" s="14">
        <f t="shared" si="9"/>
        <v>0</v>
      </c>
      <c r="AK30" s="15">
        <f t="shared" si="9"/>
        <v>0</v>
      </c>
      <c r="AL30" s="13">
        <f t="shared" si="9"/>
        <v>2.5266509999999999E-2</v>
      </c>
      <c r="AM30" s="14">
        <f t="shared" si="9"/>
        <v>1.4300000000000001E-6</v>
      </c>
      <c r="AN30" s="14">
        <f t="shared" si="9"/>
        <v>0</v>
      </c>
      <c r="AO30" s="14">
        <f t="shared" si="9"/>
        <v>0</v>
      </c>
      <c r="AP30" s="15">
        <f t="shared" si="9"/>
        <v>0.15535243000000001</v>
      </c>
      <c r="AQ30" s="13">
        <f t="shared" si="9"/>
        <v>0</v>
      </c>
      <c r="AR30" s="14">
        <f t="shared" si="9"/>
        <v>0</v>
      </c>
      <c r="AS30" s="14">
        <f t="shared" si="9"/>
        <v>0</v>
      </c>
      <c r="AT30" s="14">
        <f t="shared" si="9"/>
        <v>0</v>
      </c>
      <c r="AU30" s="15">
        <f t="shared" si="9"/>
        <v>0</v>
      </c>
      <c r="AV30" s="13">
        <f t="shared" si="9"/>
        <v>3.4348881599999999</v>
      </c>
      <c r="AW30" s="14">
        <f t="shared" si="9"/>
        <v>3.159215710367592</v>
      </c>
      <c r="AX30" s="14">
        <f t="shared" si="9"/>
        <v>0</v>
      </c>
      <c r="AY30" s="14">
        <f t="shared" si="9"/>
        <v>0</v>
      </c>
      <c r="AZ30" s="15">
        <f t="shared" si="9"/>
        <v>14.030104639999999</v>
      </c>
      <c r="BA30" s="13">
        <f t="shared" si="9"/>
        <v>0</v>
      </c>
      <c r="BB30" s="14">
        <f t="shared" si="9"/>
        <v>0</v>
      </c>
      <c r="BC30" s="14">
        <f t="shared" si="9"/>
        <v>0</v>
      </c>
      <c r="BD30" s="14">
        <f t="shared" si="9"/>
        <v>0</v>
      </c>
      <c r="BE30" s="15">
        <f t="shared" si="9"/>
        <v>0</v>
      </c>
      <c r="BF30" s="13">
        <f t="shared" si="9"/>
        <v>1.4926725700000001</v>
      </c>
      <c r="BG30" s="14">
        <f t="shared" si="9"/>
        <v>0.53071798000000003</v>
      </c>
      <c r="BH30" s="14">
        <f t="shared" si="9"/>
        <v>0</v>
      </c>
      <c r="BI30" s="14">
        <f t="shared" si="9"/>
        <v>0</v>
      </c>
      <c r="BJ30" s="15">
        <f t="shared" si="9"/>
        <v>3.50965478</v>
      </c>
      <c r="BK30" s="15">
        <f t="shared" si="9"/>
        <v>49.775467442</v>
      </c>
      <c r="BO30" s="44"/>
    </row>
    <row r="31" spans="1:67" ht="15" customHeight="1" x14ac:dyDescent="0.2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7"/>
    </row>
    <row r="32" spans="1:67" ht="15" customHeight="1" x14ac:dyDescent="0.2">
      <c r="A32" s="48" t="s">
        <v>20</v>
      </c>
      <c r="B32" s="60" t="s">
        <v>21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20"/>
      <c r="BK32" s="52"/>
      <c r="BO32" s="42"/>
    </row>
    <row r="33" spans="1:67" ht="16" x14ac:dyDescent="0.2">
      <c r="A33" s="48" t="s">
        <v>7</v>
      </c>
      <c r="B33" s="61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2"/>
    </row>
    <row r="34" spans="1:67" ht="16" x14ac:dyDescent="0.2">
      <c r="A34" s="48"/>
      <c r="B34" s="53" t="s">
        <v>99</v>
      </c>
      <c r="C34" s="9">
        <v>0</v>
      </c>
      <c r="D34" s="10">
        <v>0.23733282013329998</v>
      </c>
      <c r="E34" s="10">
        <v>0</v>
      </c>
      <c r="F34" s="10">
        <v>0</v>
      </c>
      <c r="G34" s="11">
        <v>0</v>
      </c>
      <c r="H34" s="9">
        <v>11.635090050000001</v>
      </c>
      <c r="I34" s="10">
        <v>0.11983033</v>
      </c>
      <c r="J34" s="10">
        <v>0</v>
      </c>
      <c r="K34" s="10">
        <v>0</v>
      </c>
      <c r="L34" s="11">
        <v>0.45404053999999999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9.2137651300000005</v>
      </c>
      <c r="S34" s="10">
        <v>3.6318709999999997E-2</v>
      </c>
      <c r="T34" s="10">
        <v>0</v>
      </c>
      <c r="U34" s="10">
        <v>0</v>
      </c>
      <c r="V34" s="11">
        <v>9.2348280000000005E-2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1.6213279300000001</v>
      </c>
      <c r="AC34" s="10">
        <v>2.584931E-2</v>
      </c>
      <c r="AD34" s="10">
        <v>0</v>
      </c>
      <c r="AE34" s="10">
        <v>0</v>
      </c>
      <c r="AF34" s="11">
        <v>1.5818783225977993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0.50208927999999997</v>
      </c>
      <c r="AM34" s="10">
        <v>1.569098E-2</v>
      </c>
      <c r="AN34" s="10">
        <v>0</v>
      </c>
      <c r="AO34" s="10">
        <v>0</v>
      </c>
      <c r="AP34" s="11">
        <v>2.8694939999999999E-2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44.510659670000003</v>
      </c>
      <c r="AW34" s="10">
        <v>3.1340960332687935</v>
      </c>
      <c r="AX34" s="10">
        <v>0</v>
      </c>
      <c r="AY34" s="10">
        <v>0</v>
      </c>
      <c r="AZ34" s="11">
        <v>19.266585719999998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27.192067139999999</v>
      </c>
      <c r="BG34" s="10">
        <v>1.0610109700000001</v>
      </c>
      <c r="BH34" s="10">
        <v>0</v>
      </c>
      <c r="BI34" s="10">
        <v>0</v>
      </c>
      <c r="BJ34" s="11">
        <v>2.9751915200000001</v>
      </c>
      <c r="BK34" s="12">
        <f>SUM(C34:BJ34)</f>
        <v>123.70386767599987</v>
      </c>
      <c r="BO34" s="42"/>
    </row>
    <row r="35" spans="1:67" s="17" customFormat="1" ht="16" x14ac:dyDescent="0.2">
      <c r="A35" s="48"/>
      <c r="B35" s="54" t="s">
        <v>9</v>
      </c>
      <c r="C35" s="13">
        <f t="shared" ref="C35:AH35" si="10">SUM(C34:C34)</f>
        <v>0</v>
      </c>
      <c r="D35" s="14">
        <f t="shared" si="10"/>
        <v>0.23733282013329998</v>
      </c>
      <c r="E35" s="14">
        <f t="shared" si="10"/>
        <v>0</v>
      </c>
      <c r="F35" s="14">
        <f t="shared" si="10"/>
        <v>0</v>
      </c>
      <c r="G35" s="15">
        <f t="shared" si="10"/>
        <v>0</v>
      </c>
      <c r="H35" s="13">
        <f t="shared" si="10"/>
        <v>11.635090050000001</v>
      </c>
      <c r="I35" s="14">
        <f t="shared" si="10"/>
        <v>0.11983033</v>
      </c>
      <c r="J35" s="14">
        <f t="shared" si="10"/>
        <v>0</v>
      </c>
      <c r="K35" s="14">
        <f t="shared" si="10"/>
        <v>0</v>
      </c>
      <c r="L35" s="15">
        <f t="shared" si="10"/>
        <v>0.45404053999999999</v>
      </c>
      <c r="M35" s="13">
        <f t="shared" si="10"/>
        <v>0</v>
      </c>
      <c r="N35" s="14">
        <f t="shared" si="10"/>
        <v>0</v>
      </c>
      <c r="O35" s="14">
        <f t="shared" si="10"/>
        <v>0</v>
      </c>
      <c r="P35" s="14">
        <f t="shared" si="10"/>
        <v>0</v>
      </c>
      <c r="Q35" s="15">
        <f t="shared" si="10"/>
        <v>0</v>
      </c>
      <c r="R35" s="13">
        <f t="shared" si="10"/>
        <v>9.2137651300000005</v>
      </c>
      <c r="S35" s="14">
        <f t="shared" si="10"/>
        <v>3.6318709999999997E-2</v>
      </c>
      <c r="T35" s="14">
        <f t="shared" si="10"/>
        <v>0</v>
      </c>
      <c r="U35" s="14">
        <f t="shared" si="10"/>
        <v>0</v>
      </c>
      <c r="V35" s="15">
        <f t="shared" si="10"/>
        <v>9.2348280000000005E-2</v>
      </c>
      <c r="W35" s="13">
        <f t="shared" si="10"/>
        <v>0</v>
      </c>
      <c r="X35" s="14">
        <f t="shared" si="10"/>
        <v>0</v>
      </c>
      <c r="Y35" s="14">
        <f t="shared" si="10"/>
        <v>0</v>
      </c>
      <c r="Z35" s="14">
        <f t="shared" si="10"/>
        <v>0</v>
      </c>
      <c r="AA35" s="15">
        <f t="shared" si="10"/>
        <v>0</v>
      </c>
      <c r="AB35" s="13">
        <f t="shared" si="10"/>
        <v>1.6213279300000001</v>
      </c>
      <c r="AC35" s="14">
        <f t="shared" si="10"/>
        <v>2.584931E-2</v>
      </c>
      <c r="AD35" s="14">
        <f t="shared" si="10"/>
        <v>0</v>
      </c>
      <c r="AE35" s="14">
        <f t="shared" si="10"/>
        <v>0</v>
      </c>
      <c r="AF35" s="15">
        <f t="shared" si="10"/>
        <v>1.5818783225977993</v>
      </c>
      <c r="AG35" s="13">
        <f t="shared" si="10"/>
        <v>0</v>
      </c>
      <c r="AH35" s="14">
        <f t="shared" si="10"/>
        <v>0</v>
      </c>
      <c r="AI35" s="14">
        <f t="shared" ref="AI35:BK35" si="11">SUM(AI34:AI34)</f>
        <v>0</v>
      </c>
      <c r="AJ35" s="14">
        <f t="shared" si="11"/>
        <v>0</v>
      </c>
      <c r="AK35" s="15">
        <f t="shared" si="11"/>
        <v>0</v>
      </c>
      <c r="AL35" s="13">
        <f t="shared" si="11"/>
        <v>0.50208927999999997</v>
      </c>
      <c r="AM35" s="14">
        <f t="shared" si="11"/>
        <v>1.569098E-2</v>
      </c>
      <c r="AN35" s="14">
        <f t="shared" si="11"/>
        <v>0</v>
      </c>
      <c r="AO35" s="14">
        <f t="shared" si="11"/>
        <v>0</v>
      </c>
      <c r="AP35" s="15">
        <f t="shared" si="11"/>
        <v>2.8694939999999999E-2</v>
      </c>
      <c r="AQ35" s="13">
        <f t="shared" si="11"/>
        <v>0</v>
      </c>
      <c r="AR35" s="14">
        <f t="shared" si="11"/>
        <v>0</v>
      </c>
      <c r="AS35" s="14">
        <f t="shared" si="11"/>
        <v>0</v>
      </c>
      <c r="AT35" s="14">
        <f t="shared" si="11"/>
        <v>0</v>
      </c>
      <c r="AU35" s="15">
        <f t="shared" si="11"/>
        <v>0</v>
      </c>
      <c r="AV35" s="13">
        <f t="shared" si="11"/>
        <v>44.510659670000003</v>
      </c>
      <c r="AW35" s="14">
        <f t="shared" si="11"/>
        <v>3.1340960332687935</v>
      </c>
      <c r="AX35" s="14">
        <f t="shared" si="11"/>
        <v>0</v>
      </c>
      <c r="AY35" s="14">
        <f t="shared" si="11"/>
        <v>0</v>
      </c>
      <c r="AZ35" s="15">
        <f t="shared" si="11"/>
        <v>19.266585719999998</v>
      </c>
      <c r="BA35" s="13">
        <f t="shared" si="11"/>
        <v>0</v>
      </c>
      <c r="BB35" s="14">
        <f t="shared" si="11"/>
        <v>0</v>
      </c>
      <c r="BC35" s="14">
        <f t="shared" si="11"/>
        <v>0</v>
      </c>
      <c r="BD35" s="14">
        <f t="shared" si="11"/>
        <v>0</v>
      </c>
      <c r="BE35" s="15">
        <f t="shared" si="11"/>
        <v>0</v>
      </c>
      <c r="BF35" s="13">
        <f t="shared" si="11"/>
        <v>27.192067139999999</v>
      </c>
      <c r="BG35" s="14">
        <f t="shared" si="11"/>
        <v>1.0610109700000001</v>
      </c>
      <c r="BH35" s="14">
        <f t="shared" si="11"/>
        <v>0</v>
      </c>
      <c r="BI35" s="14">
        <f t="shared" si="11"/>
        <v>0</v>
      </c>
      <c r="BJ35" s="15">
        <f t="shared" si="11"/>
        <v>2.9751915200000001</v>
      </c>
      <c r="BK35" s="16">
        <f t="shared" si="11"/>
        <v>123.70386767599987</v>
      </c>
      <c r="BO35" s="44"/>
    </row>
    <row r="36" spans="1:67" ht="15" customHeight="1" x14ac:dyDescent="0.2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7"/>
    </row>
    <row r="37" spans="1:67" ht="16" x14ac:dyDescent="0.2">
      <c r="A37" s="48" t="s">
        <v>10</v>
      </c>
      <c r="B37" s="51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2"/>
    </row>
    <row r="38" spans="1:67" ht="16" x14ac:dyDescent="0.2">
      <c r="A38" s="48"/>
      <c r="B38" s="53" t="s">
        <v>100</v>
      </c>
      <c r="C38" s="40">
        <v>0</v>
      </c>
      <c r="D38" s="10">
        <v>3.7741023416333004</v>
      </c>
      <c r="E38" s="10">
        <v>0</v>
      </c>
      <c r="F38" s="10">
        <v>0</v>
      </c>
      <c r="G38" s="41">
        <v>0</v>
      </c>
      <c r="H38" s="40">
        <v>30.4106284398616</v>
      </c>
      <c r="I38" s="10">
        <v>6.2980687486654992</v>
      </c>
      <c r="J38" s="10">
        <v>0</v>
      </c>
      <c r="K38" s="10">
        <v>0</v>
      </c>
      <c r="L38" s="41">
        <v>34.468196363564793</v>
      </c>
      <c r="M38" s="40">
        <v>0</v>
      </c>
      <c r="N38" s="10">
        <v>0</v>
      </c>
      <c r="O38" s="10">
        <v>0</v>
      </c>
      <c r="P38" s="10">
        <v>0</v>
      </c>
      <c r="Q38" s="41">
        <v>0</v>
      </c>
      <c r="R38" s="40">
        <v>17.6637495214624</v>
      </c>
      <c r="S38" s="10">
        <v>0.17352168593310002</v>
      </c>
      <c r="T38" s="10">
        <v>0</v>
      </c>
      <c r="U38" s="10">
        <v>0</v>
      </c>
      <c r="V38" s="41">
        <v>4.1306005545657998</v>
      </c>
      <c r="W38" s="40">
        <v>0</v>
      </c>
      <c r="X38" s="10">
        <v>4.0508257332999998E-3</v>
      </c>
      <c r="Y38" s="10">
        <v>0</v>
      </c>
      <c r="Z38" s="10">
        <v>0</v>
      </c>
      <c r="AA38" s="41">
        <v>0</v>
      </c>
      <c r="AB38" s="40">
        <v>6.3383668806984002</v>
      </c>
      <c r="AC38" s="10">
        <v>0.2435146699331</v>
      </c>
      <c r="AD38" s="10">
        <v>0</v>
      </c>
      <c r="AE38" s="10">
        <v>0</v>
      </c>
      <c r="AF38" s="41">
        <v>8.2109765634326006</v>
      </c>
      <c r="AG38" s="40">
        <v>0</v>
      </c>
      <c r="AH38" s="10">
        <v>0</v>
      </c>
      <c r="AI38" s="10">
        <v>0</v>
      </c>
      <c r="AJ38" s="10">
        <v>0</v>
      </c>
      <c r="AK38" s="41">
        <v>0</v>
      </c>
      <c r="AL38" s="40">
        <v>1.8199407042645002</v>
      </c>
      <c r="AM38" s="10">
        <v>3.1425767999899996E-2</v>
      </c>
      <c r="AN38" s="10">
        <v>0</v>
      </c>
      <c r="AO38" s="10">
        <v>0</v>
      </c>
      <c r="AP38" s="41">
        <v>0.81495512836639994</v>
      </c>
      <c r="AQ38" s="40">
        <v>0</v>
      </c>
      <c r="AR38" s="10">
        <v>0</v>
      </c>
      <c r="AS38" s="10">
        <v>0</v>
      </c>
      <c r="AT38" s="10">
        <v>0</v>
      </c>
      <c r="AU38" s="41">
        <v>0</v>
      </c>
      <c r="AV38" s="40">
        <v>148.55222976508173</v>
      </c>
      <c r="AW38" s="10">
        <v>39.28518258459227</v>
      </c>
      <c r="AX38" s="10">
        <v>0</v>
      </c>
      <c r="AY38" s="10">
        <v>0</v>
      </c>
      <c r="AZ38" s="41">
        <v>323.02054640431521</v>
      </c>
      <c r="BA38" s="40">
        <v>0</v>
      </c>
      <c r="BB38" s="10">
        <v>0</v>
      </c>
      <c r="BC38" s="10">
        <v>0</v>
      </c>
      <c r="BD38" s="10">
        <v>0</v>
      </c>
      <c r="BE38" s="41">
        <v>0</v>
      </c>
      <c r="BF38" s="40">
        <v>91.22912642291908</v>
      </c>
      <c r="BG38" s="10">
        <v>7.1666373523292988</v>
      </c>
      <c r="BH38" s="10">
        <v>0</v>
      </c>
      <c r="BI38" s="10">
        <v>0</v>
      </c>
      <c r="BJ38" s="41">
        <v>90.367508407646966</v>
      </c>
      <c r="BK38" s="12">
        <f t="shared" ref="BK38:BK45" si="12">SUM(C38:BJ38)</f>
        <v>814.00332913299928</v>
      </c>
      <c r="BO38" s="42"/>
    </row>
    <row r="39" spans="1:67" ht="16" x14ac:dyDescent="0.2">
      <c r="A39" s="48"/>
      <c r="B39" s="53" t="s">
        <v>104</v>
      </c>
      <c r="C39" s="40">
        <v>0</v>
      </c>
      <c r="D39" s="10">
        <v>7.484028806659998E-2</v>
      </c>
      <c r="E39" s="10">
        <v>0</v>
      </c>
      <c r="F39" s="10">
        <v>0</v>
      </c>
      <c r="G39" s="41">
        <v>2.9701890000000002E-2</v>
      </c>
      <c r="H39" s="40">
        <v>2.21488752</v>
      </c>
      <c r="I39" s="10">
        <v>4.4515333500000001</v>
      </c>
      <c r="J39" s="10">
        <v>0</v>
      </c>
      <c r="K39" s="10">
        <v>0</v>
      </c>
      <c r="L39" s="41">
        <v>2.8975107800000002</v>
      </c>
      <c r="M39" s="40">
        <v>0</v>
      </c>
      <c r="N39" s="10">
        <v>0</v>
      </c>
      <c r="O39" s="10">
        <v>0</v>
      </c>
      <c r="P39" s="10">
        <v>0</v>
      </c>
      <c r="Q39" s="41">
        <v>0</v>
      </c>
      <c r="R39" s="40">
        <v>0.12434416</v>
      </c>
      <c r="S39" s="10">
        <v>0</v>
      </c>
      <c r="T39" s="10">
        <v>0</v>
      </c>
      <c r="U39" s="10">
        <v>0</v>
      </c>
      <c r="V39" s="41">
        <v>0</v>
      </c>
      <c r="W39" s="40">
        <v>0</v>
      </c>
      <c r="X39" s="10">
        <v>0</v>
      </c>
      <c r="Y39" s="10">
        <v>0</v>
      </c>
      <c r="Z39" s="10">
        <v>0</v>
      </c>
      <c r="AA39" s="41">
        <v>0</v>
      </c>
      <c r="AB39" s="40">
        <v>1.5398810000000001E-2</v>
      </c>
      <c r="AC39" s="10">
        <v>0</v>
      </c>
      <c r="AD39" s="10">
        <v>0</v>
      </c>
      <c r="AE39" s="10">
        <v>0</v>
      </c>
      <c r="AF39" s="41">
        <v>1.1157064996999988E-3</v>
      </c>
      <c r="AG39" s="40">
        <v>0</v>
      </c>
      <c r="AH39" s="10">
        <v>0</v>
      </c>
      <c r="AI39" s="10">
        <v>0</v>
      </c>
      <c r="AJ39" s="10">
        <v>0</v>
      </c>
      <c r="AK39" s="41">
        <v>0</v>
      </c>
      <c r="AL39" s="40">
        <v>1.5940500000000001E-3</v>
      </c>
      <c r="AM39" s="10">
        <v>0</v>
      </c>
      <c r="AN39" s="10">
        <v>0</v>
      </c>
      <c r="AO39" s="10">
        <v>0</v>
      </c>
      <c r="AP39" s="41">
        <v>0</v>
      </c>
      <c r="AQ39" s="40">
        <v>0</v>
      </c>
      <c r="AR39" s="10">
        <v>0</v>
      </c>
      <c r="AS39" s="10">
        <v>0</v>
      </c>
      <c r="AT39" s="10">
        <v>0</v>
      </c>
      <c r="AU39" s="41">
        <v>0</v>
      </c>
      <c r="AV39" s="40">
        <v>1.1472822300000001</v>
      </c>
      <c r="AW39" s="10">
        <v>0.91715720243367282</v>
      </c>
      <c r="AX39" s="10">
        <v>0</v>
      </c>
      <c r="AY39" s="10">
        <v>0</v>
      </c>
      <c r="AZ39" s="41">
        <v>6.8197665699999996</v>
      </c>
      <c r="BA39" s="40">
        <v>0</v>
      </c>
      <c r="BB39" s="10">
        <v>0</v>
      </c>
      <c r="BC39" s="10">
        <v>0</v>
      </c>
      <c r="BD39" s="10">
        <v>0</v>
      </c>
      <c r="BE39" s="41">
        <v>0</v>
      </c>
      <c r="BF39" s="40">
        <v>0.44839298999999999</v>
      </c>
      <c r="BG39" s="10">
        <v>1.458196E-2</v>
      </c>
      <c r="BH39" s="10">
        <v>0</v>
      </c>
      <c r="BI39" s="10">
        <v>0</v>
      </c>
      <c r="BJ39" s="41">
        <v>3.3241651399999999</v>
      </c>
      <c r="BK39" s="12">
        <f t="shared" si="12"/>
        <v>22.482272646999974</v>
      </c>
      <c r="BO39" s="42"/>
    </row>
    <row r="40" spans="1:67" ht="16" x14ac:dyDescent="0.2">
      <c r="A40" s="48"/>
      <c r="B40" s="53" t="s">
        <v>96</v>
      </c>
      <c r="C40" s="37">
        <v>1.6287050000000001E-2</v>
      </c>
      <c r="D40" s="37">
        <v>1.0164625384330002</v>
      </c>
      <c r="E40" s="37">
        <v>0</v>
      </c>
      <c r="F40" s="37">
        <v>0</v>
      </c>
      <c r="G40" s="37">
        <v>1.1190607100000001</v>
      </c>
      <c r="H40" s="37">
        <v>15.88337832</v>
      </c>
      <c r="I40" s="37">
        <v>0.28035155</v>
      </c>
      <c r="J40" s="37">
        <v>0</v>
      </c>
      <c r="K40" s="37">
        <v>0</v>
      </c>
      <c r="L40" s="37">
        <v>4.3792579900000002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10.366772360000001</v>
      </c>
      <c r="S40" s="37">
        <v>9.1369999999999993E-3</v>
      </c>
      <c r="T40" s="37">
        <v>0</v>
      </c>
      <c r="U40" s="37">
        <v>0</v>
      </c>
      <c r="V40" s="37">
        <v>0.72521429999999998</v>
      </c>
      <c r="W40" s="37">
        <v>4.5962999999999999E-4</v>
      </c>
      <c r="X40" s="37">
        <v>0.24510143000000001</v>
      </c>
      <c r="Y40" s="37">
        <v>0</v>
      </c>
      <c r="Z40" s="37">
        <v>0</v>
      </c>
      <c r="AA40" s="37">
        <v>0</v>
      </c>
      <c r="AB40" s="37">
        <v>6.9201049299999999</v>
      </c>
      <c r="AC40" s="37">
        <v>0.45481134000000001</v>
      </c>
      <c r="AD40" s="37">
        <v>0</v>
      </c>
      <c r="AE40" s="37">
        <v>0</v>
      </c>
      <c r="AF40" s="37">
        <v>4.7937875248945012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3.3659682000000002</v>
      </c>
      <c r="AM40" s="37">
        <v>6.81308E-3</v>
      </c>
      <c r="AN40" s="37">
        <v>0</v>
      </c>
      <c r="AO40" s="37">
        <v>0</v>
      </c>
      <c r="AP40" s="37">
        <v>0.3910459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130.11683579999999</v>
      </c>
      <c r="AW40" s="37">
        <v>8.5939930156726536</v>
      </c>
      <c r="AX40" s="37">
        <v>0</v>
      </c>
      <c r="AY40" s="37">
        <v>0</v>
      </c>
      <c r="AZ40" s="37">
        <v>93.049879230000002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78.620993760000005</v>
      </c>
      <c r="BG40" s="38">
        <v>5.9537301200000003</v>
      </c>
      <c r="BH40" s="37">
        <v>0</v>
      </c>
      <c r="BI40" s="37">
        <v>0</v>
      </c>
      <c r="BJ40" s="37">
        <v>21.994036229999999</v>
      </c>
      <c r="BK40" s="12">
        <f t="shared" si="12"/>
        <v>388.30348200900011</v>
      </c>
      <c r="BO40" s="42"/>
    </row>
    <row r="41" spans="1:67" ht="16" x14ac:dyDescent="0.2">
      <c r="A41" s="48"/>
      <c r="B41" s="53" t="s">
        <v>108</v>
      </c>
      <c r="C41" s="37">
        <v>0</v>
      </c>
      <c r="D41" s="37">
        <v>0.30609136543330001</v>
      </c>
      <c r="E41" s="37">
        <v>0</v>
      </c>
      <c r="F41" s="37">
        <v>0</v>
      </c>
      <c r="G41" s="37">
        <v>0</v>
      </c>
      <c r="H41" s="37">
        <v>1.2033909</v>
      </c>
      <c r="I41" s="37">
        <v>2.5483749999999999E-2</v>
      </c>
      <c r="J41" s="37">
        <v>0</v>
      </c>
      <c r="K41" s="37">
        <v>0</v>
      </c>
      <c r="L41" s="37">
        <v>0.89833006999999998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1.27304263</v>
      </c>
      <c r="S41" s="37">
        <v>2.4525300000000001E-3</v>
      </c>
      <c r="T41" s="37">
        <v>0</v>
      </c>
      <c r="U41" s="37">
        <v>0</v>
      </c>
      <c r="V41" s="37">
        <v>5.7921899999999998E-2</v>
      </c>
      <c r="W41" s="37">
        <v>4.6914E-4</v>
      </c>
      <c r="X41" s="37">
        <v>0</v>
      </c>
      <c r="Y41" s="37">
        <v>0</v>
      </c>
      <c r="Z41" s="37">
        <v>0</v>
      </c>
      <c r="AA41" s="37">
        <v>0</v>
      </c>
      <c r="AB41" s="37">
        <v>0.80080003</v>
      </c>
      <c r="AC41" s="37">
        <v>0.66712163999999996</v>
      </c>
      <c r="AD41" s="37">
        <v>0</v>
      </c>
      <c r="AE41" s="37">
        <v>0</v>
      </c>
      <c r="AF41" s="37">
        <v>5.4066837239641004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0.44468458</v>
      </c>
      <c r="AM41" s="37">
        <v>2.43954E-3</v>
      </c>
      <c r="AN41" s="37">
        <v>0</v>
      </c>
      <c r="AO41" s="37">
        <v>0</v>
      </c>
      <c r="AP41" s="37">
        <v>2.7402600100000001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20.441046230000001</v>
      </c>
      <c r="AW41" s="37">
        <v>6.7669974686025931</v>
      </c>
      <c r="AX41" s="37">
        <v>0</v>
      </c>
      <c r="AY41" s="37">
        <v>0</v>
      </c>
      <c r="AZ41" s="37">
        <v>74.740320139999994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11.61318749</v>
      </c>
      <c r="BG41" s="38">
        <v>1.85661181</v>
      </c>
      <c r="BH41" s="37">
        <v>0</v>
      </c>
      <c r="BI41" s="37">
        <v>0</v>
      </c>
      <c r="BJ41" s="37">
        <v>20.059208179999999</v>
      </c>
      <c r="BK41" s="12">
        <f t="shared" si="12"/>
        <v>149.30654312799999</v>
      </c>
      <c r="BO41" s="42"/>
    </row>
    <row r="42" spans="1:67" ht="16" x14ac:dyDescent="0.2">
      <c r="A42" s="48"/>
      <c r="B42" s="53" t="s">
        <v>106</v>
      </c>
      <c r="C42" s="37">
        <v>0</v>
      </c>
      <c r="D42" s="37">
        <v>0.37692915403319999</v>
      </c>
      <c r="E42" s="37">
        <v>0</v>
      </c>
      <c r="F42" s="37">
        <v>0</v>
      </c>
      <c r="G42" s="37">
        <v>0.10631335</v>
      </c>
      <c r="H42" s="37">
        <v>1.21989049</v>
      </c>
      <c r="I42" s="37">
        <v>0.12328863</v>
      </c>
      <c r="J42" s="37">
        <v>0</v>
      </c>
      <c r="K42" s="37">
        <v>0</v>
      </c>
      <c r="L42" s="37">
        <v>0.45768322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0.72924942999999998</v>
      </c>
      <c r="S42" s="37">
        <v>9.6648499999999991E-3</v>
      </c>
      <c r="T42" s="37">
        <v>0</v>
      </c>
      <c r="U42" s="37">
        <v>0</v>
      </c>
      <c r="V42" s="37">
        <v>0.48069458999999998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1.1575727499999999</v>
      </c>
      <c r="AC42" s="37">
        <v>8.7734960000000001E-2</v>
      </c>
      <c r="AD42" s="37">
        <v>0</v>
      </c>
      <c r="AE42" s="37">
        <v>0</v>
      </c>
      <c r="AF42" s="37">
        <v>6.9836767350970979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0.59557645000000003</v>
      </c>
      <c r="AM42" s="37">
        <v>3.0084969999999999E-2</v>
      </c>
      <c r="AN42" s="37">
        <v>0</v>
      </c>
      <c r="AO42" s="37">
        <v>0</v>
      </c>
      <c r="AP42" s="37">
        <v>0.70747585999999996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20.319552609999999</v>
      </c>
      <c r="AW42" s="37">
        <v>7.1273953078698691</v>
      </c>
      <c r="AX42" s="37">
        <v>0</v>
      </c>
      <c r="AY42" s="37">
        <v>0</v>
      </c>
      <c r="AZ42" s="37">
        <v>73.813551790000005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12.900552100000001</v>
      </c>
      <c r="BG42" s="38">
        <v>2.05977392</v>
      </c>
      <c r="BH42" s="37">
        <v>0</v>
      </c>
      <c r="BI42" s="37">
        <v>0</v>
      </c>
      <c r="BJ42" s="37">
        <v>17.896891060000002</v>
      </c>
      <c r="BK42" s="12">
        <f t="shared" si="12"/>
        <v>147.18355222700018</v>
      </c>
      <c r="BO42" s="42"/>
    </row>
    <row r="43" spans="1:67" ht="16" x14ac:dyDescent="0.2">
      <c r="A43" s="48"/>
      <c r="B43" s="53" t="s">
        <v>105</v>
      </c>
      <c r="C43" s="37">
        <v>0</v>
      </c>
      <c r="D43" s="37">
        <v>0.52617536300000001</v>
      </c>
      <c r="E43" s="37">
        <v>0</v>
      </c>
      <c r="F43" s="37">
        <v>0</v>
      </c>
      <c r="G43" s="37">
        <v>0.12987783999999999</v>
      </c>
      <c r="H43" s="37">
        <v>6.2134631000000002</v>
      </c>
      <c r="I43" s="37">
        <v>0.66462938000000005</v>
      </c>
      <c r="J43" s="37">
        <v>0</v>
      </c>
      <c r="K43" s="37">
        <v>0</v>
      </c>
      <c r="L43" s="37">
        <v>6.7924326800000001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3.7126952499999999</v>
      </c>
      <c r="S43" s="37">
        <v>3.7280609999999999E-2</v>
      </c>
      <c r="T43" s="37">
        <v>0</v>
      </c>
      <c r="U43" s="37">
        <v>0</v>
      </c>
      <c r="V43" s="37">
        <v>0.71890604000000002</v>
      </c>
      <c r="W43" s="37">
        <v>5.0699999999999996E-4</v>
      </c>
      <c r="X43" s="37">
        <v>0</v>
      </c>
      <c r="Y43" s="37">
        <v>0</v>
      </c>
      <c r="Z43" s="37">
        <v>0</v>
      </c>
      <c r="AA43" s="37">
        <v>0</v>
      </c>
      <c r="AB43" s="37">
        <v>2.1695246099999999</v>
      </c>
      <c r="AC43" s="37">
        <v>0.25666018000000002</v>
      </c>
      <c r="AD43" s="37">
        <v>0</v>
      </c>
      <c r="AE43" s="37">
        <v>0</v>
      </c>
      <c r="AF43" s="37">
        <v>9.1919968696632015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0.94143237999999996</v>
      </c>
      <c r="AM43" s="37">
        <v>1.4579689999999999E-2</v>
      </c>
      <c r="AN43" s="37">
        <v>0</v>
      </c>
      <c r="AO43" s="37">
        <v>0</v>
      </c>
      <c r="AP43" s="37">
        <v>2.2316571199999999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45.162728919999999</v>
      </c>
      <c r="AW43" s="37">
        <v>18.017181585336889</v>
      </c>
      <c r="AX43" s="37">
        <v>0</v>
      </c>
      <c r="AY43" s="37">
        <v>0</v>
      </c>
      <c r="AZ43" s="37">
        <v>157.68481840000001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26.166857310000001</v>
      </c>
      <c r="BG43" s="38">
        <v>2.9470888500000001</v>
      </c>
      <c r="BH43" s="37">
        <v>0</v>
      </c>
      <c r="BI43" s="37">
        <v>0</v>
      </c>
      <c r="BJ43" s="37">
        <v>48.834772909999998</v>
      </c>
      <c r="BK43" s="12">
        <f t="shared" si="12"/>
        <v>332.41526608800007</v>
      </c>
      <c r="BO43" s="42"/>
    </row>
    <row r="44" spans="1:67" ht="16" x14ac:dyDescent="0.2">
      <c r="A44" s="48"/>
      <c r="B44" s="53" t="s">
        <v>103</v>
      </c>
      <c r="C44" s="37">
        <v>2.93049E-3</v>
      </c>
      <c r="D44" s="37">
        <v>0.70898955093319993</v>
      </c>
      <c r="E44" s="37">
        <v>0</v>
      </c>
      <c r="F44" s="37">
        <v>0</v>
      </c>
      <c r="G44" s="37">
        <v>2.93049E-3</v>
      </c>
      <c r="H44" s="37">
        <v>3.4981226799999998</v>
      </c>
      <c r="I44" s="37">
        <v>1.3995397300000001</v>
      </c>
      <c r="J44" s="37">
        <v>0</v>
      </c>
      <c r="K44" s="37">
        <v>0</v>
      </c>
      <c r="L44" s="37">
        <v>2.8343414999999998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2.5323287699999999</v>
      </c>
      <c r="S44" s="37">
        <v>0</v>
      </c>
      <c r="T44" s="37">
        <v>0</v>
      </c>
      <c r="U44" s="37">
        <v>0</v>
      </c>
      <c r="V44" s="37">
        <v>0.51553194000000002</v>
      </c>
      <c r="W44" s="37">
        <v>4.6626000000000003E-4</v>
      </c>
      <c r="X44" s="37">
        <v>0</v>
      </c>
      <c r="Y44" s="37">
        <v>0</v>
      </c>
      <c r="Z44" s="37">
        <v>0</v>
      </c>
      <c r="AA44" s="37">
        <v>0</v>
      </c>
      <c r="AB44" s="37">
        <v>2.8331935700000002</v>
      </c>
      <c r="AC44" s="37">
        <v>0.52672353000000005</v>
      </c>
      <c r="AD44" s="37">
        <v>0</v>
      </c>
      <c r="AE44" s="37">
        <v>0</v>
      </c>
      <c r="AF44" s="37">
        <v>11.085163391495104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1.5307051700000001</v>
      </c>
      <c r="AM44" s="37">
        <v>0.20238162000000001</v>
      </c>
      <c r="AN44" s="37">
        <v>0</v>
      </c>
      <c r="AO44" s="37">
        <v>0</v>
      </c>
      <c r="AP44" s="37">
        <v>2.0398518700000001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55.999341340000001</v>
      </c>
      <c r="AW44" s="37">
        <v>25.06622009357147</v>
      </c>
      <c r="AX44" s="37">
        <v>0</v>
      </c>
      <c r="AY44" s="37">
        <v>0</v>
      </c>
      <c r="AZ44" s="37">
        <v>139.8833482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40.843101179999998</v>
      </c>
      <c r="BG44" s="38">
        <v>5.2735714199999997</v>
      </c>
      <c r="BH44" s="37">
        <v>0</v>
      </c>
      <c r="BI44" s="37">
        <v>0</v>
      </c>
      <c r="BJ44" s="37">
        <v>57.017608340000002</v>
      </c>
      <c r="BK44" s="12">
        <f t="shared" si="12"/>
        <v>353.79639113599978</v>
      </c>
      <c r="BO44" s="42"/>
    </row>
    <row r="45" spans="1:67" ht="16" x14ac:dyDescent="0.2">
      <c r="A45" s="48"/>
      <c r="B45" s="53" t="s">
        <v>102</v>
      </c>
      <c r="C45" s="37">
        <v>1.263834E-2</v>
      </c>
      <c r="D45" s="37">
        <v>0.35879522353319993</v>
      </c>
      <c r="E45" s="37">
        <v>0</v>
      </c>
      <c r="F45" s="37">
        <v>0</v>
      </c>
      <c r="G45" s="37">
        <v>1.488748E-2</v>
      </c>
      <c r="H45" s="37">
        <v>3.6441030400000001</v>
      </c>
      <c r="I45" s="37">
        <v>0.30352582</v>
      </c>
      <c r="J45" s="37">
        <v>4.4982750899999999</v>
      </c>
      <c r="K45" s="37">
        <v>0</v>
      </c>
      <c r="L45" s="37">
        <v>6.1875880199999997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2.5391835299999999</v>
      </c>
      <c r="S45" s="37">
        <v>0</v>
      </c>
      <c r="T45" s="37">
        <v>0</v>
      </c>
      <c r="U45" s="37">
        <v>0</v>
      </c>
      <c r="V45" s="37">
        <v>0.33075493</v>
      </c>
      <c r="W45" s="37">
        <v>5.5080999999999999E-4</v>
      </c>
      <c r="X45" s="37">
        <v>0</v>
      </c>
      <c r="Y45" s="37">
        <v>0</v>
      </c>
      <c r="Z45" s="37">
        <v>0</v>
      </c>
      <c r="AA45" s="37">
        <v>0</v>
      </c>
      <c r="AB45" s="37">
        <v>1.03820628</v>
      </c>
      <c r="AC45" s="37">
        <v>0.15416729000000001</v>
      </c>
      <c r="AD45" s="37">
        <v>0</v>
      </c>
      <c r="AE45" s="37">
        <v>0</v>
      </c>
      <c r="AF45" s="37">
        <v>1.5465386075641001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0.31530511</v>
      </c>
      <c r="AM45" s="37">
        <v>0</v>
      </c>
      <c r="AN45" s="37">
        <v>0</v>
      </c>
      <c r="AO45" s="37">
        <v>0</v>
      </c>
      <c r="AP45" s="37">
        <v>0.11897597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22.688400699999999</v>
      </c>
      <c r="AW45" s="37">
        <v>13.328686313902807</v>
      </c>
      <c r="AX45" s="37">
        <v>0</v>
      </c>
      <c r="AY45" s="37">
        <v>0</v>
      </c>
      <c r="AZ45" s="37">
        <v>69.190335790000006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14.96176152</v>
      </c>
      <c r="BG45" s="38">
        <v>3.7610056300000001</v>
      </c>
      <c r="BH45" s="37">
        <v>0</v>
      </c>
      <c r="BI45" s="37">
        <v>0</v>
      </c>
      <c r="BJ45" s="37">
        <v>20.353516240000001</v>
      </c>
      <c r="BK45" s="12">
        <f t="shared" si="12"/>
        <v>165.34720173500011</v>
      </c>
      <c r="BO45" s="42"/>
    </row>
    <row r="46" spans="1:67" s="17" customFormat="1" ht="16" x14ac:dyDescent="0.2">
      <c r="A46" s="48"/>
      <c r="B46" s="54" t="s">
        <v>12</v>
      </c>
      <c r="C46" s="13">
        <f>SUM(C38:C45)</f>
        <v>3.1855880000000003E-2</v>
      </c>
      <c r="D46" s="13">
        <f t="shared" ref="D46:BJ46" si="13">SUM(D38:D45)</f>
        <v>7.1423858250658006</v>
      </c>
      <c r="E46" s="13">
        <f t="shared" si="13"/>
        <v>0</v>
      </c>
      <c r="F46" s="13">
        <f t="shared" si="13"/>
        <v>0</v>
      </c>
      <c r="G46" s="13">
        <f t="shared" si="13"/>
        <v>1.40277176</v>
      </c>
      <c r="H46" s="13">
        <f t="shared" si="13"/>
        <v>64.287864489861605</v>
      </c>
      <c r="I46" s="13">
        <f t="shared" si="13"/>
        <v>13.5464209586655</v>
      </c>
      <c r="J46" s="13">
        <f t="shared" si="13"/>
        <v>4.4982750899999999</v>
      </c>
      <c r="K46" s="13">
        <f t="shared" si="13"/>
        <v>0</v>
      </c>
      <c r="L46" s="13">
        <f t="shared" si="13"/>
        <v>58.915340623564788</v>
      </c>
      <c r="M46" s="13">
        <f t="shared" si="13"/>
        <v>0</v>
      </c>
      <c r="N46" s="13">
        <f t="shared" si="13"/>
        <v>0</v>
      </c>
      <c r="O46" s="13">
        <f t="shared" si="13"/>
        <v>0</v>
      </c>
      <c r="P46" s="13">
        <f t="shared" si="13"/>
        <v>0</v>
      </c>
      <c r="Q46" s="13">
        <f t="shared" si="13"/>
        <v>0</v>
      </c>
      <c r="R46" s="13">
        <f t="shared" si="13"/>
        <v>38.941365651462398</v>
      </c>
      <c r="S46" s="13">
        <f t="shared" si="13"/>
        <v>0.23205667593310003</v>
      </c>
      <c r="T46" s="13">
        <f t="shared" si="13"/>
        <v>0</v>
      </c>
      <c r="U46" s="13">
        <f t="shared" si="13"/>
        <v>0</v>
      </c>
      <c r="V46" s="13">
        <f t="shared" si="13"/>
        <v>6.9596242545658002</v>
      </c>
      <c r="W46" s="13">
        <f t="shared" si="13"/>
        <v>2.45284E-3</v>
      </c>
      <c r="X46" s="13">
        <f t="shared" si="13"/>
        <v>0.24915225573330002</v>
      </c>
      <c r="Y46" s="13">
        <f t="shared" si="13"/>
        <v>0</v>
      </c>
      <c r="Z46" s="13">
        <f t="shared" si="13"/>
        <v>0</v>
      </c>
      <c r="AA46" s="13">
        <f t="shared" si="13"/>
        <v>0</v>
      </c>
      <c r="AB46" s="13">
        <f t="shared" si="13"/>
        <v>21.273167860698397</v>
      </c>
      <c r="AC46" s="13">
        <f t="shared" si="13"/>
        <v>2.3907336099331</v>
      </c>
      <c r="AD46" s="13">
        <f t="shared" si="13"/>
        <v>0</v>
      </c>
      <c r="AE46" s="13">
        <f t="shared" si="13"/>
        <v>0</v>
      </c>
      <c r="AF46" s="13">
        <f t="shared" si="13"/>
        <v>47.219939122610413</v>
      </c>
      <c r="AG46" s="13">
        <f t="shared" si="13"/>
        <v>0</v>
      </c>
      <c r="AH46" s="13">
        <f t="shared" si="13"/>
        <v>0</v>
      </c>
      <c r="AI46" s="13">
        <f t="shared" si="13"/>
        <v>0</v>
      </c>
      <c r="AJ46" s="13">
        <f t="shared" si="13"/>
        <v>0</v>
      </c>
      <c r="AK46" s="13">
        <f t="shared" si="13"/>
        <v>0</v>
      </c>
      <c r="AL46" s="13">
        <f t="shared" si="13"/>
        <v>9.0152066442645022</v>
      </c>
      <c r="AM46" s="13">
        <f t="shared" si="13"/>
        <v>0.28772466799990004</v>
      </c>
      <c r="AN46" s="13">
        <f t="shared" si="13"/>
        <v>0</v>
      </c>
      <c r="AO46" s="13">
        <f t="shared" si="13"/>
        <v>0</v>
      </c>
      <c r="AP46" s="13">
        <f t="shared" si="13"/>
        <v>9.0442218583663987</v>
      </c>
      <c r="AQ46" s="13">
        <f t="shared" si="13"/>
        <v>0</v>
      </c>
      <c r="AR46" s="13">
        <f t="shared" si="13"/>
        <v>0</v>
      </c>
      <c r="AS46" s="13">
        <f t="shared" si="13"/>
        <v>0</v>
      </c>
      <c r="AT46" s="13">
        <f t="shared" si="13"/>
        <v>0</v>
      </c>
      <c r="AU46" s="13">
        <f t="shared" si="13"/>
        <v>0</v>
      </c>
      <c r="AV46" s="13">
        <f t="shared" si="13"/>
        <v>444.42741759508169</v>
      </c>
      <c r="AW46" s="13">
        <f t="shared" si="13"/>
        <v>119.10281357198222</v>
      </c>
      <c r="AX46" s="13">
        <f t="shared" si="13"/>
        <v>0</v>
      </c>
      <c r="AY46" s="13">
        <f t="shared" si="13"/>
        <v>0</v>
      </c>
      <c r="AZ46" s="13">
        <f t="shared" si="13"/>
        <v>938.20256652431522</v>
      </c>
      <c r="BA46" s="13">
        <f t="shared" si="13"/>
        <v>0</v>
      </c>
      <c r="BB46" s="13">
        <f t="shared" si="13"/>
        <v>0</v>
      </c>
      <c r="BC46" s="13">
        <f t="shared" si="13"/>
        <v>0</v>
      </c>
      <c r="BD46" s="13">
        <f t="shared" si="13"/>
        <v>0</v>
      </c>
      <c r="BE46" s="13">
        <f t="shared" si="13"/>
        <v>0</v>
      </c>
      <c r="BF46" s="13">
        <f t="shared" si="13"/>
        <v>276.78397277291907</v>
      </c>
      <c r="BG46" s="13">
        <f t="shared" si="13"/>
        <v>29.033001062329301</v>
      </c>
      <c r="BH46" s="13">
        <f t="shared" si="13"/>
        <v>0</v>
      </c>
      <c r="BI46" s="13">
        <f t="shared" si="13"/>
        <v>0</v>
      </c>
      <c r="BJ46" s="13">
        <f t="shared" si="13"/>
        <v>279.84770650764693</v>
      </c>
      <c r="BK46" s="16">
        <f>SUM(BK38:BK45)</f>
        <v>2372.8380381029992</v>
      </c>
      <c r="BO46" s="44"/>
    </row>
    <row r="47" spans="1:67" s="17" customFormat="1" ht="16" x14ac:dyDescent="0.2">
      <c r="A47" s="48"/>
      <c r="B47" s="54" t="s">
        <v>23</v>
      </c>
      <c r="C47" s="13">
        <f t="shared" ref="C47:AH47" si="14">C46+C35</f>
        <v>3.1855880000000003E-2</v>
      </c>
      <c r="D47" s="14">
        <f t="shared" si="14"/>
        <v>7.3797186451991008</v>
      </c>
      <c r="E47" s="14">
        <f t="shared" si="14"/>
        <v>0</v>
      </c>
      <c r="F47" s="14">
        <f t="shared" si="14"/>
        <v>0</v>
      </c>
      <c r="G47" s="15">
        <f t="shared" si="14"/>
        <v>1.40277176</v>
      </c>
      <c r="H47" s="13">
        <f t="shared" si="14"/>
        <v>75.922954539861607</v>
      </c>
      <c r="I47" s="14">
        <f t="shared" si="14"/>
        <v>13.666251288665499</v>
      </c>
      <c r="J47" s="14">
        <f t="shared" si="14"/>
        <v>4.4982750899999999</v>
      </c>
      <c r="K47" s="14">
        <f t="shared" si="14"/>
        <v>0</v>
      </c>
      <c r="L47" s="15">
        <f t="shared" si="14"/>
        <v>59.369381163564789</v>
      </c>
      <c r="M47" s="13">
        <f t="shared" si="14"/>
        <v>0</v>
      </c>
      <c r="N47" s="14">
        <f t="shared" si="14"/>
        <v>0</v>
      </c>
      <c r="O47" s="14">
        <f t="shared" si="14"/>
        <v>0</v>
      </c>
      <c r="P47" s="14">
        <f t="shared" si="14"/>
        <v>0</v>
      </c>
      <c r="Q47" s="15">
        <f t="shared" si="14"/>
        <v>0</v>
      </c>
      <c r="R47" s="13">
        <f t="shared" si="14"/>
        <v>48.155130781462397</v>
      </c>
      <c r="S47" s="14">
        <f t="shared" si="14"/>
        <v>0.26837538593310001</v>
      </c>
      <c r="T47" s="14">
        <f t="shared" si="14"/>
        <v>0</v>
      </c>
      <c r="U47" s="14">
        <f t="shared" si="14"/>
        <v>0</v>
      </c>
      <c r="V47" s="15">
        <f t="shared" si="14"/>
        <v>7.0519725345658006</v>
      </c>
      <c r="W47" s="13">
        <f t="shared" si="14"/>
        <v>2.45284E-3</v>
      </c>
      <c r="X47" s="14">
        <f t="shared" si="14"/>
        <v>0.24915225573330002</v>
      </c>
      <c r="Y47" s="14">
        <f t="shared" si="14"/>
        <v>0</v>
      </c>
      <c r="Z47" s="14">
        <f t="shared" si="14"/>
        <v>0</v>
      </c>
      <c r="AA47" s="15">
        <f t="shared" si="14"/>
        <v>0</v>
      </c>
      <c r="AB47" s="13">
        <f t="shared" si="14"/>
        <v>22.894495790698397</v>
      </c>
      <c r="AC47" s="14">
        <f t="shared" si="14"/>
        <v>2.4165829199330999</v>
      </c>
      <c r="AD47" s="14">
        <f t="shared" si="14"/>
        <v>0</v>
      </c>
      <c r="AE47" s="14">
        <f t="shared" si="14"/>
        <v>0</v>
      </c>
      <c r="AF47" s="15">
        <f t="shared" si="14"/>
        <v>48.801817445208215</v>
      </c>
      <c r="AG47" s="13">
        <f t="shared" si="14"/>
        <v>0</v>
      </c>
      <c r="AH47" s="14">
        <f t="shared" si="14"/>
        <v>0</v>
      </c>
      <c r="AI47" s="14">
        <f t="shared" ref="AI47:BK47" si="15">AI46+AI35</f>
        <v>0</v>
      </c>
      <c r="AJ47" s="14">
        <f t="shared" si="15"/>
        <v>0</v>
      </c>
      <c r="AK47" s="15">
        <f t="shared" si="15"/>
        <v>0</v>
      </c>
      <c r="AL47" s="13">
        <f t="shared" si="15"/>
        <v>9.5172959242645021</v>
      </c>
      <c r="AM47" s="14">
        <f t="shared" si="15"/>
        <v>0.30341564799990006</v>
      </c>
      <c r="AN47" s="14">
        <f t="shared" si="15"/>
        <v>0</v>
      </c>
      <c r="AO47" s="14">
        <f t="shared" si="15"/>
        <v>0</v>
      </c>
      <c r="AP47" s="15">
        <f t="shared" si="15"/>
        <v>9.0729167983663981</v>
      </c>
      <c r="AQ47" s="13">
        <f t="shared" si="15"/>
        <v>0</v>
      </c>
      <c r="AR47" s="14">
        <f t="shared" si="15"/>
        <v>0</v>
      </c>
      <c r="AS47" s="14">
        <f t="shared" si="15"/>
        <v>0</v>
      </c>
      <c r="AT47" s="14">
        <f t="shared" si="15"/>
        <v>0</v>
      </c>
      <c r="AU47" s="15">
        <f t="shared" si="15"/>
        <v>0</v>
      </c>
      <c r="AV47" s="13">
        <f t="shared" si="15"/>
        <v>488.93807726508169</v>
      </c>
      <c r="AW47" s="14">
        <f t="shared" si="15"/>
        <v>122.23690960525101</v>
      </c>
      <c r="AX47" s="14">
        <f t="shared" si="15"/>
        <v>0</v>
      </c>
      <c r="AY47" s="14">
        <f t="shared" si="15"/>
        <v>0</v>
      </c>
      <c r="AZ47" s="15">
        <f t="shared" si="15"/>
        <v>957.46915224431518</v>
      </c>
      <c r="BA47" s="13">
        <f t="shared" si="15"/>
        <v>0</v>
      </c>
      <c r="BB47" s="14">
        <f t="shared" si="15"/>
        <v>0</v>
      </c>
      <c r="BC47" s="14">
        <f t="shared" si="15"/>
        <v>0</v>
      </c>
      <c r="BD47" s="14">
        <f t="shared" si="15"/>
        <v>0</v>
      </c>
      <c r="BE47" s="15">
        <f t="shared" si="15"/>
        <v>0</v>
      </c>
      <c r="BF47" s="13">
        <f t="shared" si="15"/>
        <v>303.97603991291908</v>
      </c>
      <c r="BG47" s="14">
        <f t="shared" si="15"/>
        <v>30.094012032329303</v>
      </c>
      <c r="BH47" s="14">
        <f t="shared" si="15"/>
        <v>0</v>
      </c>
      <c r="BI47" s="14">
        <f t="shared" si="15"/>
        <v>0</v>
      </c>
      <c r="BJ47" s="15">
        <f t="shared" si="15"/>
        <v>282.82289802764694</v>
      </c>
      <c r="BK47" s="15">
        <f t="shared" si="15"/>
        <v>2496.5419057789991</v>
      </c>
      <c r="BO47" s="44"/>
    </row>
    <row r="48" spans="1:67" ht="15" customHeight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7"/>
    </row>
    <row r="49" spans="1:67" ht="16" x14ac:dyDescent="0.2">
      <c r="A49" s="48" t="s">
        <v>24</v>
      </c>
      <c r="B49" s="51" t="s">
        <v>25</v>
      </c>
      <c r="C49" s="9"/>
      <c r="D49" s="10"/>
      <c r="E49" s="10"/>
      <c r="F49" s="10"/>
      <c r="G49" s="11"/>
      <c r="H49" s="9"/>
      <c r="I49" s="10"/>
      <c r="J49" s="10"/>
      <c r="K49" s="10"/>
      <c r="L49" s="11"/>
      <c r="M49" s="9"/>
      <c r="N49" s="10"/>
      <c r="O49" s="10"/>
      <c r="P49" s="10"/>
      <c r="Q49" s="11"/>
      <c r="R49" s="9"/>
      <c r="S49" s="10"/>
      <c r="T49" s="10"/>
      <c r="U49" s="10"/>
      <c r="V49" s="11"/>
      <c r="W49" s="9"/>
      <c r="X49" s="10"/>
      <c r="Y49" s="10"/>
      <c r="Z49" s="10"/>
      <c r="AA49" s="11"/>
      <c r="AB49" s="9"/>
      <c r="AC49" s="10"/>
      <c r="AD49" s="10"/>
      <c r="AE49" s="10"/>
      <c r="AF49" s="11"/>
      <c r="AG49" s="9"/>
      <c r="AH49" s="10"/>
      <c r="AI49" s="10"/>
      <c r="AJ49" s="10"/>
      <c r="AK49" s="11"/>
      <c r="AL49" s="9"/>
      <c r="AM49" s="10"/>
      <c r="AN49" s="10"/>
      <c r="AO49" s="10"/>
      <c r="AP49" s="11"/>
      <c r="AQ49" s="9"/>
      <c r="AR49" s="10"/>
      <c r="AS49" s="10"/>
      <c r="AT49" s="10"/>
      <c r="AU49" s="11"/>
      <c r="AV49" s="9"/>
      <c r="AW49" s="10"/>
      <c r="AX49" s="10"/>
      <c r="AY49" s="10"/>
      <c r="AZ49" s="11"/>
      <c r="BA49" s="9"/>
      <c r="BB49" s="10"/>
      <c r="BC49" s="10"/>
      <c r="BD49" s="10"/>
      <c r="BE49" s="11"/>
      <c r="BF49" s="9"/>
      <c r="BG49" s="10"/>
      <c r="BH49" s="10"/>
      <c r="BI49" s="10"/>
      <c r="BJ49" s="11"/>
      <c r="BK49" s="12"/>
      <c r="BO49" s="42"/>
    </row>
    <row r="50" spans="1:67" ht="16" x14ac:dyDescent="0.2">
      <c r="A50" s="48" t="s">
        <v>7</v>
      </c>
      <c r="B50" s="54" t="s">
        <v>26</v>
      </c>
      <c r="C50" s="9"/>
      <c r="D50" s="10"/>
      <c r="E50" s="10"/>
      <c r="F50" s="10"/>
      <c r="G50" s="11"/>
      <c r="H50" s="9"/>
      <c r="I50" s="10"/>
      <c r="J50" s="10"/>
      <c r="K50" s="10"/>
      <c r="L50" s="11"/>
      <c r="M50" s="9"/>
      <c r="N50" s="10"/>
      <c r="O50" s="10"/>
      <c r="P50" s="10"/>
      <c r="Q50" s="11"/>
      <c r="R50" s="9"/>
      <c r="S50" s="10"/>
      <c r="T50" s="10"/>
      <c r="U50" s="10"/>
      <c r="V50" s="11"/>
      <c r="W50" s="9"/>
      <c r="X50" s="10"/>
      <c r="Y50" s="10"/>
      <c r="Z50" s="10"/>
      <c r="AA50" s="11"/>
      <c r="AB50" s="9"/>
      <c r="AC50" s="10"/>
      <c r="AD50" s="10"/>
      <c r="AE50" s="10"/>
      <c r="AF50" s="11"/>
      <c r="AG50" s="9"/>
      <c r="AH50" s="10"/>
      <c r="AI50" s="10"/>
      <c r="AJ50" s="10"/>
      <c r="AK50" s="11"/>
      <c r="AL50" s="9"/>
      <c r="AM50" s="10"/>
      <c r="AN50" s="10"/>
      <c r="AO50" s="10"/>
      <c r="AP50" s="11"/>
      <c r="AQ50" s="9"/>
      <c r="AR50" s="10"/>
      <c r="AS50" s="10"/>
      <c r="AT50" s="10"/>
      <c r="AU50" s="11"/>
      <c r="AV50" s="9"/>
      <c r="AW50" s="10"/>
      <c r="AX50" s="10"/>
      <c r="AY50" s="10"/>
      <c r="AZ50" s="11"/>
      <c r="BA50" s="9"/>
      <c r="BB50" s="10"/>
      <c r="BC50" s="10"/>
      <c r="BD50" s="10"/>
      <c r="BE50" s="11"/>
      <c r="BF50" s="9"/>
      <c r="BG50" s="10"/>
      <c r="BH50" s="10"/>
      <c r="BI50" s="10"/>
      <c r="BJ50" s="11"/>
      <c r="BK50" s="12"/>
      <c r="BO50" s="42"/>
    </row>
    <row r="51" spans="1:67" ht="16" x14ac:dyDescent="0.2">
      <c r="A51" s="48"/>
      <c r="B51" s="53" t="s">
        <v>101</v>
      </c>
      <c r="C51" s="9">
        <v>0</v>
      </c>
      <c r="D51" s="10">
        <v>1.072946352</v>
      </c>
      <c r="E51" s="10">
        <v>0</v>
      </c>
      <c r="F51" s="10">
        <v>0</v>
      </c>
      <c r="G51" s="11">
        <v>0</v>
      </c>
      <c r="H51" s="9">
        <v>7.8526153399999998</v>
      </c>
      <c r="I51" s="10">
        <v>0.52729990000000004</v>
      </c>
      <c r="J51" s="10">
        <v>0</v>
      </c>
      <c r="K51" s="10">
        <v>0</v>
      </c>
      <c r="L51" s="11">
        <v>6.76288541</v>
      </c>
      <c r="M51" s="9">
        <v>0</v>
      </c>
      <c r="N51" s="10">
        <v>0</v>
      </c>
      <c r="O51" s="10">
        <v>0</v>
      </c>
      <c r="P51" s="10">
        <v>0</v>
      </c>
      <c r="Q51" s="11">
        <v>0</v>
      </c>
      <c r="R51" s="9">
        <v>4.7273749799999996</v>
      </c>
      <c r="S51" s="10">
        <v>2.0253879999999998E-2</v>
      </c>
      <c r="T51" s="10">
        <v>0</v>
      </c>
      <c r="U51" s="10">
        <v>0</v>
      </c>
      <c r="V51" s="11">
        <v>0.62949496999999999</v>
      </c>
      <c r="W51" s="9">
        <v>0</v>
      </c>
      <c r="X51" s="10">
        <v>0</v>
      </c>
      <c r="Y51" s="10">
        <v>0</v>
      </c>
      <c r="Z51" s="10">
        <v>0</v>
      </c>
      <c r="AA51" s="11">
        <v>0</v>
      </c>
      <c r="AB51" s="9">
        <v>2.3044003800000001</v>
      </c>
      <c r="AC51" s="10">
        <v>0.91618235000000003</v>
      </c>
      <c r="AD51" s="10">
        <v>0</v>
      </c>
      <c r="AE51" s="10">
        <v>0</v>
      </c>
      <c r="AF51" s="11">
        <v>9.7918545034956033</v>
      </c>
      <c r="AG51" s="9">
        <v>0</v>
      </c>
      <c r="AH51" s="10">
        <v>0</v>
      </c>
      <c r="AI51" s="10">
        <v>0</v>
      </c>
      <c r="AJ51" s="10">
        <v>0</v>
      </c>
      <c r="AK51" s="11">
        <v>0</v>
      </c>
      <c r="AL51" s="9">
        <v>0.77999191999999995</v>
      </c>
      <c r="AM51" s="10">
        <v>3.1284400000000001E-3</v>
      </c>
      <c r="AN51" s="10">
        <v>0</v>
      </c>
      <c r="AO51" s="10">
        <v>0</v>
      </c>
      <c r="AP51" s="11">
        <v>0.32633825</v>
      </c>
      <c r="AQ51" s="9">
        <v>0</v>
      </c>
      <c r="AR51" s="10">
        <v>0</v>
      </c>
      <c r="AS51" s="10">
        <v>0</v>
      </c>
      <c r="AT51" s="10">
        <v>0</v>
      </c>
      <c r="AU51" s="11">
        <v>0</v>
      </c>
      <c r="AV51" s="9">
        <v>43.048360039999999</v>
      </c>
      <c r="AW51" s="10">
        <v>16.16395391250478</v>
      </c>
      <c r="AX51" s="10">
        <v>0</v>
      </c>
      <c r="AY51" s="10">
        <v>0</v>
      </c>
      <c r="AZ51" s="11">
        <v>153.48301334000001</v>
      </c>
      <c r="BA51" s="9">
        <v>0</v>
      </c>
      <c r="BB51" s="10">
        <v>0</v>
      </c>
      <c r="BC51" s="10">
        <v>0</v>
      </c>
      <c r="BD51" s="10">
        <v>0</v>
      </c>
      <c r="BE51" s="11">
        <v>0</v>
      </c>
      <c r="BF51" s="9">
        <v>25.649798000000001</v>
      </c>
      <c r="BG51" s="10">
        <v>8.9494439400000001</v>
      </c>
      <c r="BH51" s="10">
        <v>0</v>
      </c>
      <c r="BI51" s="10">
        <v>0</v>
      </c>
      <c r="BJ51" s="11">
        <v>58.657999859999997</v>
      </c>
      <c r="BK51" s="12">
        <f>SUM(C51:BJ51)</f>
        <v>341.66733576800038</v>
      </c>
      <c r="BO51" s="42"/>
    </row>
    <row r="52" spans="1:67" x14ac:dyDescent="0.2">
      <c r="A52" s="48"/>
      <c r="B52" s="53"/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O52" s="42"/>
    </row>
    <row r="53" spans="1:67" s="17" customFormat="1" ht="16" x14ac:dyDescent="0.2">
      <c r="A53" s="48"/>
      <c r="B53" s="54" t="s">
        <v>27</v>
      </c>
      <c r="C53" s="13">
        <f>SUM(C51:C52)</f>
        <v>0</v>
      </c>
      <c r="D53" s="13">
        <f t="shared" ref="D53:BK53" si="16">SUM(D51:D52)</f>
        <v>1.072946352</v>
      </c>
      <c r="E53" s="13">
        <f t="shared" si="16"/>
        <v>0</v>
      </c>
      <c r="F53" s="13">
        <f t="shared" si="16"/>
        <v>0</v>
      </c>
      <c r="G53" s="13">
        <f t="shared" si="16"/>
        <v>0</v>
      </c>
      <c r="H53" s="13">
        <f t="shared" si="16"/>
        <v>7.8526153399999998</v>
      </c>
      <c r="I53" s="13">
        <f t="shared" si="16"/>
        <v>0.52729990000000004</v>
      </c>
      <c r="J53" s="13">
        <f t="shared" si="16"/>
        <v>0</v>
      </c>
      <c r="K53" s="13">
        <f t="shared" si="16"/>
        <v>0</v>
      </c>
      <c r="L53" s="13">
        <f t="shared" si="16"/>
        <v>6.76288541</v>
      </c>
      <c r="M53" s="13">
        <f t="shared" si="16"/>
        <v>0</v>
      </c>
      <c r="N53" s="13">
        <f t="shared" si="16"/>
        <v>0</v>
      </c>
      <c r="O53" s="13">
        <f t="shared" si="16"/>
        <v>0</v>
      </c>
      <c r="P53" s="13">
        <f t="shared" si="16"/>
        <v>0</v>
      </c>
      <c r="Q53" s="13">
        <f t="shared" si="16"/>
        <v>0</v>
      </c>
      <c r="R53" s="13">
        <f t="shared" si="16"/>
        <v>4.7273749799999996</v>
      </c>
      <c r="S53" s="13">
        <f t="shared" si="16"/>
        <v>2.0253879999999998E-2</v>
      </c>
      <c r="T53" s="13">
        <f t="shared" si="16"/>
        <v>0</v>
      </c>
      <c r="U53" s="13">
        <f t="shared" si="16"/>
        <v>0</v>
      </c>
      <c r="V53" s="13">
        <f t="shared" si="16"/>
        <v>0.62949496999999999</v>
      </c>
      <c r="W53" s="13">
        <f t="shared" si="16"/>
        <v>0</v>
      </c>
      <c r="X53" s="13">
        <f t="shared" si="16"/>
        <v>0</v>
      </c>
      <c r="Y53" s="13">
        <f t="shared" si="16"/>
        <v>0</v>
      </c>
      <c r="Z53" s="13">
        <f t="shared" si="16"/>
        <v>0</v>
      </c>
      <c r="AA53" s="13">
        <f t="shared" si="16"/>
        <v>0</v>
      </c>
      <c r="AB53" s="13">
        <f t="shared" si="16"/>
        <v>2.3044003800000001</v>
      </c>
      <c r="AC53" s="13">
        <f t="shared" si="16"/>
        <v>0.91618235000000003</v>
      </c>
      <c r="AD53" s="13">
        <f t="shared" si="16"/>
        <v>0</v>
      </c>
      <c r="AE53" s="13">
        <f t="shared" si="16"/>
        <v>0</v>
      </c>
      <c r="AF53" s="13">
        <f t="shared" si="16"/>
        <v>9.7918545034956033</v>
      </c>
      <c r="AG53" s="13">
        <f t="shared" si="16"/>
        <v>0</v>
      </c>
      <c r="AH53" s="13">
        <f t="shared" si="16"/>
        <v>0</v>
      </c>
      <c r="AI53" s="13">
        <f t="shared" si="16"/>
        <v>0</v>
      </c>
      <c r="AJ53" s="13">
        <f t="shared" si="16"/>
        <v>0</v>
      </c>
      <c r="AK53" s="13">
        <f t="shared" si="16"/>
        <v>0</v>
      </c>
      <c r="AL53" s="13">
        <f t="shared" si="16"/>
        <v>0.77999191999999995</v>
      </c>
      <c r="AM53" s="13">
        <f t="shared" si="16"/>
        <v>3.1284400000000001E-3</v>
      </c>
      <c r="AN53" s="13">
        <f t="shared" si="16"/>
        <v>0</v>
      </c>
      <c r="AO53" s="13">
        <f t="shared" si="16"/>
        <v>0</v>
      </c>
      <c r="AP53" s="13">
        <f t="shared" si="16"/>
        <v>0.32633825</v>
      </c>
      <c r="AQ53" s="13">
        <f t="shared" si="16"/>
        <v>0</v>
      </c>
      <c r="AR53" s="13">
        <f t="shared" si="16"/>
        <v>0</v>
      </c>
      <c r="AS53" s="13">
        <f t="shared" si="16"/>
        <v>0</v>
      </c>
      <c r="AT53" s="13">
        <f t="shared" si="16"/>
        <v>0</v>
      </c>
      <c r="AU53" s="13">
        <f t="shared" si="16"/>
        <v>0</v>
      </c>
      <c r="AV53" s="13">
        <f t="shared" si="16"/>
        <v>43.048360039999999</v>
      </c>
      <c r="AW53" s="13">
        <f t="shared" si="16"/>
        <v>16.16395391250478</v>
      </c>
      <c r="AX53" s="13">
        <f t="shared" si="16"/>
        <v>0</v>
      </c>
      <c r="AY53" s="13">
        <f t="shared" si="16"/>
        <v>0</v>
      </c>
      <c r="AZ53" s="13">
        <f t="shared" si="16"/>
        <v>153.48301334000001</v>
      </c>
      <c r="BA53" s="13">
        <f t="shared" si="16"/>
        <v>0</v>
      </c>
      <c r="BB53" s="13">
        <f t="shared" si="16"/>
        <v>0</v>
      </c>
      <c r="BC53" s="13">
        <f t="shared" si="16"/>
        <v>0</v>
      </c>
      <c r="BD53" s="13">
        <f t="shared" si="16"/>
        <v>0</v>
      </c>
      <c r="BE53" s="13">
        <f t="shared" si="16"/>
        <v>0</v>
      </c>
      <c r="BF53" s="13">
        <f t="shared" si="16"/>
        <v>25.649798000000001</v>
      </c>
      <c r="BG53" s="13">
        <f t="shared" si="16"/>
        <v>8.9494439400000001</v>
      </c>
      <c r="BH53" s="13">
        <f t="shared" si="16"/>
        <v>0</v>
      </c>
      <c r="BI53" s="13">
        <f t="shared" si="16"/>
        <v>0</v>
      </c>
      <c r="BJ53" s="13">
        <f t="shared" si="16"/>
        <v>58.657999859999997</v>
      </c>
      <c r="BK53" s="16">
        <f t="shared" si="16"/>
        <v>341.66733576800038</v>
      </c>
      <c r="BO53" s="44"/>
    </row>
    <row r="54" spans="1:67" ht="15" customHeight="1" x14ac:dyDescent="0.2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7"/>
    </row>
    <row r="55" spans="1:67" x14ac:dyDescent="0.2">
      <c r="A55" s="48" t="s">
        <v>38</v>
      </c>
      <c r="B55" s="8" t="s">
        <v>39</v>
      </c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20"/>
      <c r="BO55" s="42"/>
    </row>
    <row r="56" spans="1:67" ht="16" x14ac:dyDescent="0.2">
      <c r="A56" s="48" t="s">
        <v>7</v>
      </c>
      <c r="B56" s="62" t="s">
        <v>40</v>
      </c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20"/>
      <c r="BO56" s="42"/>
    </row>
    <row r="57" spans="1:67" x14ac:dyDescent="0.2">
      <c r="A57" s="48"/>
      <c r="B57" s="53"/>
      <c r="C57" s="9"/>
      <c r="D57" s="10"/>
      <c r="E57" s="10"/>
      <c r="F57" s="10"/>
      <c r="G57" s="11"/>
      <c r="H57" s="9"/>
      <c r="I57" s="10"/>
      <c r="J57" s="10"/>
      <c r="K57" s="10"/>
      <c r="L57" s="11"/>
      <c r="M57" s="9"/>
      <c r="N57" s="10"/>
      <c r="O57" s="10"/>
      <c r="P57" s="10"/>
      <c r="Q57" s="11"/>
      <c r="R57" s="9"/>
      <c r="S57" s="10"/>
      <c r="T57" s="10"/>
      <c r="U57" s="10"/>
      <c r="V57" s="11"/>
      <c r="W57" s="9"/>
      <c r="X57" s="10"/>
      <c r="Y57" s="10"/>
      <c r="Z57" s="10"/>
      <c r="AA57" s="11"/>
      <c r="AB57" s="9"/>
      <c r="AC57" s="10"/>
      <c r="AD57" s="10"/>
      <c r="AE57" s="10"/>
      <c r="AF57" s="11"/>
      <c r="AG57" s="9"/>
      <c r="AH57" s="10"/>
      <c r="AI57" s="10"/>
      <c r="AJ57" s="10"/>
      <c r="AK57" s="11"/>
      <c r="AL57" s="9"/>
      <c r="AM57" s="10"/>
      <c r="AN57" s="10"/>
      <c r="AO57" s="10"/>
      <c r="AP57" s="11"/>
      <c r="AQ57" s="9"/>
      <c r="AR57" s="10"/>
      <c r="AS57" s="10"/>
      <c r="AT57" s="10"/>
      <c r="AU57" s="11"/>
      <c r="AV57" s="9"/>
      <c r="AW57" s="10"/>
      <c r="AX57" s="10"/>
      <c r="AY57" s="10"/>
      <c r="AZ57" s="11"/>
      <c r="BA57" s="9"/>
      <c r="BB57" s="10"/>
      <c r="BC57" s="10"/>
      <c r="BD57" s="10"/>
      <c r="BE57" s="11"/>
      <c r="BF57" s="9"/>
      <c r="BG57" s="10"/>
      <c r="BH57" s="10"/>
      <c r="BI57" s="10"/>
      <c r="BJ57" s="11"/>
      <c r="BK57" s="12">
        <f>SUM(C57:BJ57)</f>
        <v>0</v>
      </c>
      <c r="BO57" s="42"/>
    </row>
    <row r="58" spans="1:67" s="17" customFormat="1" ht="16" x14ac:dyDescent="0.2">
      <c r="A58" s="48"/>
      <c r="B58" s="54" t="s">
        <v>9</v>
      </c>
      <c r="C58" s="13">
        <f>SUM(C57)</f>
        <v>0</v>
      </c>
      <c r="D58" s="13">
        <f t="shared" ref="D58:BJ58" si="17">SUM(D57)</f>
        <v>0</v>
      </c>
      <c r="E58" s="13">
        <f t="shared" si="17"/>
        <v>0</v>
      </c>
      <c r="F58" s="13">
        <f t="shared" si="17"/>
        <v>0</v>
      </c>
      <c r="G58" s="13">
        <f t="shared" si="17"/>
        <v>0</v>
      </c>
      <c r="H58" s="13">
        <f t="shared" si="17"/>
        <v>0</v>
      </c>
      <c r="I58" s="13">
        <f t="shared" si="17"/>
        <v>0</v>
      </c>
      <c r="J58" s="13">
        <f t="shared" si="17"/>
        <v>0</v>
      </c>
      <c r="K58" s="13">
        <f t="shared" si="17"/>
        <v>0</v>
      </c>
      <c r="L58" s="13">
        <f t="shared" si="17"/>
        <v>0</v>
      </c>
      <c r="M58" s="13">
        <f t="shared" si="17"/>
        <v>0</v>
      </c>
      <c r="N58" s="13">
        <f t="shared" si="17"/>
        <v>0</v>
      </c>
      <c r="O58" s="13">
        <f t="shared" si="17"/>
        <v>0</v>
      </c>
      <c r="P58" s="13">
        <f t="shared" si="17"/>
        <v>0</v>
      </c>
      <c r="Q58" s="13">
        <f t="shared" si="17"/>
        <v>0</v>
      </c>
      <c r="R58" s="13">
        <f t="shared" si="17"/>
        <v>0</v>
      </c>
      <c r="S58" s="13">
        <f t="shared" si="17"/>
        <v>0</v>
      </c>
      <c r="T58" s="13">
        <f t="shared" si="17"/>
        <v>0</v>
      </c>
      <c r="U58" s="13">
        <f t="shared" si="17"/>
        <v>0</v>
      </c>
      <c r="V58" s="13">
        <f t="shared" si="17"/>
        <v>0</v>
      </c>
      <c r="W58" s="13">
        <f t="shared" si="17"/>
        <v>0</v>
      </c>
      <c r="X58" s="13">
        <f t="shared" si="17"/>
        <v>0</v>
      </c>
      <c r="Y58" s="13">
        <f t="shared" si="17"/>
        <v>0</v>
      </c>
      <c r="Z58" s="13">
        <f t="shared" si="17"/>
        <v>0</v>
      </c>
      <c r="AA58" s="13">
        <f t="shared" si="17"/>
        <v>0</v>
      </c>
      <c r="AB58" s="13">
        <f t="shared" si="17"/>
        <v>0</v>
      </c>
      <c r="AC58" s="13">
        <f t="shared" si="17"/>
        <v>0</v>
      </c>
      <c r="AD58" s="13">
        <f t="shared" si="17"/>
        <v>0</v>
      </c>
      <c r="AE58" s="13">
        <f t="shared" si="17"/>
        <v>0</v>
      </c>
      <c r="AF58" s="13">
        <f t="shared" si="17"/>
        <v>0</v>
      </c>
      <c r="AG58" s="13">
        <f t="shared" si="17"/>
        <v>0</v>
      </c>
      <c r="AH58" s="13">
        <f t="shared" si="17"/>
        <v>0</v>
      </c>
      <c r="AI58" s="13">
        <f t="shared" si="17"/>
        <v>0</v>
      </c>
      <c r="AJ58" s="13">
        <f t="shared" si="17"/>
        <v>0</v>
      </c>
      <c r="AK58" s="13">
        <f t="shared" si="17"/>
        <v>0</v>
      </c>
      <c r="AL58" s="13">
        <f t="shared" si="17"/>
        <v>0</v>
      </c>
      <c r="AM58" s="13">
        <f t="shared" si="17"/>
        <v>0</v>
      </c>
      <c r="AN58" s="13">
        <f t="shared" si="17"/>
        <v>0</v>
      </c>
      <c r="AO58" s="13">
        <f t="shared" si="17"/>
        <v>0</v>
      </c>
      <c r="AP58" s="13">
        <f t="shared" si="17"/>
        <v>0</v>
      </c>
      <c r="AQ58" s="13">
        <f t="shared" si="17"/>
        <v>0</v>
      </c>
      <c r="AR58" s="13">
        <f t="shared" si="17"/>
        <v>0</v>
      </c>
      <c r="AS58" s="13">
        <f t="shared" si="17"/>
        <v>0</v>
      </c>
      <c r="AT58" s="13">
        <f t="shared" si="17"/>
        <v>0</v>
      </c>
      <c r="AU58" s="13">
        <f t="shared" si="17"/>
        <v>0</v>
      </c>
      <c r="AV58" s="13">
        <f t="shared" si="17"/>
        <v>0</v>
      </c>
      <c r="AW58" s="13">
        <f t="shared" si="17"/>
        <v>0</v>
      </c>
      <c r="AX58" s="13">
        <f t="shared" si="17"/>
        <v>0</v>
      </c>
      <c r="AY58" s="13">
        <f t="shared" si="17"/>
        <v>0</v>
      </c>
      <c r="AZ58" s="13">
        <f t="shared" si="17"/>
        <v>0</v>
      </c>
      <c r="BA58" s="13">
        <f t="shared" si="17"/>
        <v>0</v>
      </c>
      <c r="BB58" s="13">
        <f t="shared" si="17"/>
        <v>0</v>
      </c>
      <c r="BC58" s="13">
        <f t="shared" si="17"/>
        <v>0</v>
      </c>
      <c r="BD58" s="13">
        <f t="shared" si="17"/>
        <v>0</v>
      </c>
      <c r="BE58" s="13">
        <f t="shared" si="17"/>
        <v>0</v>
      </c>
      <c r="BF58" s="13">
        <f t="shared" si="17"/>
        <v>0</v>
      </c>
      <c r="BG58" s="13">
        <f t="shared" si="17"/>
        <v>0</v>
      </c>
      <c r="BH58" s="13">
        <f t="shared" si="17"/>
        <v>0</v>
      </c>
      <c r="BI58" s="13">
        <f t="shared" si="17"/>
        <v>0</v>
      </c>
      <c r="BJ58" s="13">
        <f t="shared" si="17"/>
        <v>0</v>
      </c>
      <c r="BK58" s="16">
        <f>SUM(BK57)</f>
        <v>0</v>
      </c>
      <c r="BO58" s="44"/>
    </row>
    <row r="59" spans="1:67" ht="16" x14ac:dyDescent="0.2">
      <c r="A59" s="48" t="s">
        <v>10</v>
      </c>
      <c r="B59" s="58" t="s">
        <v>41</v>
      </c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20"/>
      <c r="BO59" s="42"/>
    </row>
    <row r="60" spans="1:67" x14ac:dyDescent="0.2">
      <c r="A60" s="48"/>
      <c r="B60" s="53"/>
      <c r="C60" s="9"/>
      <c r="D60" s="10"/>
      <c r="E60" s="10"/>
      <c r="F60" s="10"/>
      <c r="G60" s="11"/>
      <c r="H60" s="9"/>
      <c r="I60" s="10"/>
      <c r="J60" s="10"/>
      <c r="K60" s="10"/>
      <c r="L60" s="11"/>
      <c r="M60" s="9"/>
      <c r="N60" s="10"/>
      <c r="O60" s="10"/>
      <c r="P60" s="10"/>
      <c r="Q60" s="11"/>
      <c r="R60" s="9"/>
      <c r="S60" s="10"/>
      <c r="T60" s="10"/>
      <c r="U60" s="10"/>
      <c r="V60" s="11"/>
      <c r="W60" s="9"/>
      <c r="X60" s="10"/>
      <c r="Y60" s="10"/>
      <c r="Z60" s="10"/>
      <c r="AA60" s="11"/>
      <c r="AB60" s="9"/>
      <c r="AC60" s="10"/>
      <c r="AD60" s="10"/>
      <c r="AE60" s="10"/>
      <c r="AF60" s="11"/>
      <c r="AG60" s="9"/>
      <c r="AH60" s="10"/>
      <c r="AI60" s="10"/>
      <c r="AJ60" s="10"/>
      <c r="AK60" s="11"/>
      <c r="AL60" s="9"/>
      <c r="AM60" s="10"/>
      <c r="AN60" s="10"/>
      <c r="AO60" s="10"/>
      <c r="AP60" s="11"/>
      <c r="AQ60" s="9"/>
      <c r="AR60" s="10"/>
      <c r="AS60" s="10"/>
      <c r="AT60" s="10"/>
      <c r="AU60" s="11"/>
      <c r="AV60" s="9"/>
      <c r="AW60" s="10"/>
      <c r="AX60" s="10"/>
      <c r="AY60" s="10"/>
      <c r="AZ60" s="11"/>
      <c r="BA60" s="9"/>
      <c r="BB60" s="10"/>
      <c r="BC60" s="10"/>
      <c r="BD60" s="10"/>
      <c r="BE60" s="11"/>
      <c r="BF60" s="9"/>
      <c r="BG60" s="10"/>
      <c r="BH60" s="10"/>
      <c r="BI60" s="10"/>
      <c r="BJ60" s="11"/>
      <c r="BK60" s="12">
        <f t="shared" ref="BK60" si="18">SUM(C60:BJ60)</f>
        <v>0</v>
      </c>
      <c r="BO60" s="42"/>
    </row>
    <row r="61" spans="1:67" s="17" customFormat="1" ht="16" x14ac:dyDescent="0.2">
      <c r="A61" s="48"/>
      <c r="B61" s="54" t="s">
        <v>12</v>
      </c>
      <c r="C61" s="13">
        <f t="shared" ref="C61:AH61" si="19">SUM(C60:C60)</f>
        <v>0</v>
      </c>
      <c r="D61" s="14">
        <f t="shared" si="19"/>
        <v>0</v>
      </c>
      <c r="E61" s="14">
        <f t="shared" si="19"/>
        <v>0</v>
      </c>
      <c r="F61" s="14">
        <f t="shared" si="19"/>
        <v>0</v>
      </c>
      <c r="G61" s="15">
        <f t="shared" si="19"/>
        <v>0</v>
      </c>
      <c r="H61" s="13">
        <f t="shared" si="19"/>
        <v>0</v>
      </c>
      <c r="I61" s="14">
        <f t="shared" si="19"/>
        <v>0</v>
      </c>
      <c r="J61" s="14">
        <f t="shared" si="19"/>
        <v>0</v>
      </c>
      <c r="K61" s="14">
        <f t="shared" si="19"/>
        <v>0</v>
      </c>
      <c r="L61" s="15">
        <f t="shared" si="19"/>
        <v>0</v>
      </c>
      <c r="M61" s="13">
        <f t="shared" si="19"/>
        <v>0</v>
      </c>
      <c r="N61" s="14">
        <f t="shared" si="19"/>
        <v>0</v>
      </c>
      <c r="O61" s="14">
        <f t="shared" si="19"/>
        <v>0</v>
      </c>
      <c r="P61" s="14">
        <f t="shared" si="19"/>
        <v>0</v>
      </c>
      <c r="Q61" s="15">
        <f t="shared" si="19"/>
        <v>0</v>
      </c>
      <c r="R61" s="13">
        <f t="shared" si="19"/>
        <v>0</v>
      </c>
      <c r="S61" s="14">
        <f t="shared" si="19"/>
        <v>0</v>
      </c>
      <c r="T61" s="14">
        <f t="shared" si="19"/>
        <v>0</v>
      </c>
      <c r="U61" s="14">
        <f t="shared" si="19"/>
        <v>0</v>
      </c>
      <c r="V61" s="15">
        <f t="shared" si="19"/>
        <v>0</v>
      </c>
      <c r="W61" s="13">
        <f t="shared" si="19"/>
        <v>0</v>
      </c>
      <c r="X61" s="14">
        <f t="shared" si="19"/>
        <v>0</v>
      </c>
      <c r="Y61" s="14">
        <f t="shared" si="19"/>
        <v>0</v>
      </c>
      <c r="Z61" s="14">
        <f t="shared" si="19"/>
        <v>0</v>
      </c>
      <c r="AA61" s="15">
        <f t="shared" si="19"/>
        <v>0</v>
      </c>
      <c r="AB61" s="13">
        <f t="shared" si="19"/>
        <v>0</v>
      </c>
      <c r="AC61" s="14">
        <f t="shared" si="19"/>
        <v>0</v>
      </c>
      <c r="AD61" s="14">
        <f t="shared" si="19"/>
        <v>0</v>
      </c>
      <c r="AE61" s="14">
        <f t="shared" si="19"/>
        <v>0</v>
      </c>
      <c r="AF61" s="15">
        <f t="shared" si="19"/>
        <v>0</v>
      </c>
      <c r="AG61" s="13">
        <f t="shared" si="19"/>
        <v>0</v>
      </c>
      <c r="AH61" s="14">
        <f t="shared" si="19"/>
        <v>0</v>
      </c>
      <c r="AI61" s="14">
        <f t="shared" ref="AI61:BK61" si="20">SUM(AI60:AI60)</f>
        <v>0</v>
      </c>
      <c r="AJ61" s="14">
        <f t="shared" si="20"/>
        <v>0</v>
      </c>
      <c r="AK61" s="15">
        <f t="shared" si="20"/>
        <v>0</v>
      </c>
      <c r="AL61" s="13">
        <f t="shared" si="20"/>
        <v>0</v>
      </c>
      <c r="AM61" s="14">
        <f t="shared" si="20"/>
        <v>0</v>
      </c>
      <c r="AN61" s="14">
        <f t="shared" si="20"/>
        <v>0</v>
      </c>
      <c r="AO61" s="14">
        <f t="shared" si="20"/>
        <v>0</v>
      </c>
      <c r="AP61" s="15">
        <f t="shared" si="20"/>
        <v>0</v>
      </c>
      <c r="AQ61" s="13">
        <f t="shared" si="20"/>
        <v>0</v>
      </c>
      <c r="AR61" s="14">
        <f t="shared" si="20"/>
        <v>0</v>
      </c>
      <c r="AS61" s="14">
        <f t="shared" si="20"/>
        <v>0</v>
      </c>
      <c r="AT61" s="14">
        <f t="shared" si="20"/>
        <v>0</v>
      </c>
      <c r="AU61" s="15">
        <f t="shared" si="20"/>
        <v>0</v>
      </c>
      <c r="AV61" s="13">
        <f t="shared" si="20"/>
        <v>0</v>
      </c>
      <c r="AW61" s="14">
        <f t="shared" si="20"/>
        <v>0</v>
      </c>
      <c r="AX61" s="14">
        <f t="shared" si="20"/>
        <v>0</v>
      </c>
      <c r="AY61" s="14">
        <f t="shared" si="20"/>
        <v>0</v>
      </c>
      <c r="AZ61" s="15">
        <f t="shared" si="20"/>
        <v>0</v>
      </c>
      <c r="BA61" s="13">
        <f t="shared" si="20"/>
        <v>0</v>
      </c>
      <c r="BB61" s="14">
        <f t="shared" si="20"/>
        <v>0</v>
      </c>
      <c r="BC61" s="14">
        <f t="shared" si="20"/>
        <v>0</v>
      </c>
      <c r="BD61" s="14">
        <f t="shared" si="20"/>
        <v>0</v>
      </c>
      <c r="BE61" s="15">
        <f t="shared" si="20"/>
        <v>0</v>
      </c>
      <c r="BF61" s="13">
        <f t="shared" si="20"/>
        <v>0</v>
      </c>
      <c r="BG61" s="14">
        <f t="shared" si="20"/>
        <v>0</v>
      </c>
      <c r="BH61" s="14">
        <f t="shared" si="20"/>
        <v>0</v>
      </c>
      <c r="BI61" s="14">
        <f t="shared" si="20"/>
        <v>0</v>
      </c>
      <c r="BJ61" s="15">
        <f t="shared" si="20"/>
        <v>0</v>
      </c>
      <c r="BK61" s="15">
        <f t="shared" si="20"/>
        <v>0</v>
      </c>
      <c r="BO61" s="44"/>
    </row>
    <row r="62" spans="1:67" s="17" customFormat="1" x14ac:dyDescent="0.2">
      <c r="A62" s="48"/>
      <c r="B62" s="63" t="s">
        <v>23</v>
      </c>
      <c r="C62" s="13">
        <f t="shared" ref="C62:AH62" si="21">C61+C58</f>
        <v>0</v>
      </c>
      <c r="D62" s="14">
        <f t="shared" si="21"/>
        <v>0</v>
      </c>
      <c r="E62" s="14">
        <f t="shared" si="21"/>
        <v>0</v>
      </c>
      <c r="F62" s="14">
        <f t="shared" si="21"/>
        <v>0</v>
      </c>
      <c r="G62" s="15">
        <f t="shared" si="21"/>
        <v>0</v>
      </c>
      <c r="H62" s="13">
        <f t="shared" si="21"/>
        <v>0</v>
      </c>
      <c r="I62" s="14">
        <f t="shared" si="21"/>
        <v>0</v>
      </c>
      <c r="J62" s="14">
        <f t="shared" si="21"/>
        <v>0</v>
      </c>
      <c r="K62" s="14">
        <f t="shared" si="21"/>
        <v>0</v>
      </c>
      <c r="L62" s="15">
        <f t="shared" si="21"/>
        <v>0</v>
      </c>
      <c r="M62" s="13">
        <f t="shared" si="21"/>
        <v>0</v>
      </c>
      <c r="N62" s="14">
        <f t="shared" si="21"/>
        <v>0</v>
      </c>
      <c r="O62" s="14">
        <f t="shared" si="21"/>
        <v>0</v>
      </c>
      <c r="P62" s="14">
        <f t="shared" si="21"/>
        <v>0</v>
      </c>
      <c r="Q62" s="15">
        <f t="shared" si="21"/>
        <v>0</v>
      </c>
      <c r="R62" s="13">
        <f t="shared" si="21"/>
        <v>0</v>
      </c>
      <c r="S62" s="14">
        <f t="shared" si="21"/>
        <v>0</v>
      </c>
      <c r="T62" s="14">
        <f t="shared" si="21"/>
        <v>0</v>
      </c>
      <c r="U62" s="14">
        <f t="shared" si="21"/>
        <v>0</v>
      </c>
      <c r="V62" s="15">
        <f t="shared" si="21"/>
        <v>0</v>
      </c>
      <c r="W62" s="13">
        <f t="shared" si="21"/>
        <v>0</v>
      </c>
      <c r="X62" s="14">
        <f t="shared" si="21"/>
        <v>0</v>
      </c>
      <c r="Y62" s="14">
        <f t="shared" si="21"/>
        <v>0</v>
      </c>
      <c r="Z62" s="14">
        <f t="shared" si="21"/>
        <v>0</v>
      </c>
      <c r="AA62" s="15">
        <f t="shared" si="21"/>
        <v>0</v>
      </c>
      <c r="AB62" s="13">
        <f t="shared" si="21"/>
        <v>0</v>
      </c>
      <c r="AC62" s="14">
        <f t="shared" si="21"/>
        <v>0</v>
      </c>
      <c r="AD62" s="14">
        <f t="shared" si="21"/>
        <v>0</v>
      </c>
      <c r="AE62" s="14">
        <f t="shared" si="21"/>
        <v>0</v>
      </c>
      <c r="AF62" s="15">
        <f t="shared" si="21"/>
        <v>0</v>
      </c>
      <c r="AG62" s="13">
        <f t="shared" si="21"/>
        <v>0</v>
      </c>
      <c r="AH62" s="14">
        <f t="shared" si="21"/>
        <v>0</v>
      </c>
      <c r="AI62" s="14">
        <f t="shared" ref="AI62:BK62" si="22">AI61+AI58</f>
        <v>0</v>
      </c>
      <c r="AJ62" s="14">
        <f t="shared" si="22"/>
        <v>0</v>
      </c>
      <c r="AK62" s="15">
        <f t="shared" si="22"/>
        <v>0</v>
      </c>
      <c r="AL62" s="13">
        <f t="shared" si="22"/>
        <v>0</v>
      </c>
      <c r="AM62" s="14">
        <f t="shared" si="22"/>
        <v>0</v>
      </c>
      <c r="AN62" s="14">
        <f t="shared" si="22"/>
        <v>0</v>
      </c>
      <c r="AO62" s="14">
        <f t="shared" si="22"/>
        <v>0</v>
      </c>
      <c r="AP62" s="15">
        <f t="shared" si="22"/>
        <v>0</v>
      </c>
      <c r="AQ62" s="13">
        <f t="shared" si="22"/>
        <v>0</v>
      </c>
      <c r="AR62" s="14">
        <f t="shared" si="22"/>
        <v>0</v>
      </c>
      <c r="AS62" s="14">
        <f t="shared" si="22"/>
        <v>0</v>
      </c>
      <c r="AT62" s="14">
        <f t="shared" si="22"/>
        <v>0</v>
      </c>
      <c r="AU62" s="15">
        <f t="shared" si="22"/>
        <v>0</v>
      </c>
      <c r="AV62" s="13">
        <f t="shared" si="22"/>
        <v>0</v>
      </c>
      <c r="AW62" s="14">
        <f t="shared" si="22"/>
        <v>0</v>
      </c>
      <c r="AX62" s="14">
        <f t="shared" si="22"/>
        <v>0</v>
      </c>
      <c r="AY62" s="14">
        <f t="shared" si="22"/>
        <v>0</v>
      </c>
      <c r="AZ62" s="15">
        <f t="shared" si="22"/>
        <v>0</v>
      </c>
      <c r="BA62" s="13">
        <f t="shared" si="22"/>
        <v>0</v>
      </c>
      <c r="BB62" s="14">
        <f t="shared" si="22"/>
        <v>0</v>
      </c>
      <c r="BC62" s="14">
        <f t="shared" si="22"/>
        <v>0</v>
      </c>
      <c r="BD62" s="14">
        <f t="shared" si="22"/>
        <v>0</v>
      </c>
      <c r="BE62" s="15">
        <f t="shared" si="22"/>
        <v>0</v>
      </c>
      <c r="BF62" s="13">
        <f t="shared" si="22"/>
        <v>0</v>
      </c>
      <c r="BG62" s="14">
        <f t="shared" si="22"/>
        <v>0</v>
      </c>
      <c r="BH62" s="14">
        <f t="shared" si="22"/>
        <v>0</v>
      </c>
      <c r="BI62" s="14">
        <f t="shared" si="22"/>
        <v>0</v>
      </c>
      <c r="BJ62" s="15">
        <f t="shared" si="22"/>
        <v>0</v>
      </c>
      <c r="BK62" s="15">
        <f t="shared" si="22"/>
        <v>0</v>
      </c>
      <c r="BL62" s="22"/>
      <c r="BO62" s="44"/>
    </row>
    <row r="63" spans="1:67" x14ac:dyDescent="0.2">
      <c r="A63" s="48"/>
      <c r="B63" s="63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20"/>
      <c r="BO63" s="42"/>
    </row>
    <row r="64" spans="1:67" x14ac:dyDescent="0.2">
      <c r="A64" s="48" t="s">
        <v>42</v>
      </c>
      <c r="B64" s="8" t="s">
        <v>43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20"/>
      <c r="BO64" s="42"/>
    </row>
    <row r="65" spans="1:67" ht="16" x14ac:dyDescent="0.2">
      <c r="A65" s="48" t="s">
        <v>7</v>
      </c>
      <c r="B65" s="62" t="s">
        <v>44</v>
      </c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20"/>
      <c r="BO65" s="42"/>
    </row>
    <row r="66" spans="1:67" ht="16" x14ac:dyDescent="0.2">
      <c r="A66" s="49"/>
      <c r="B66" s="53" t="s">
        <v>33</v>
      </c>
      <c r="C66" s="9">
        <v>0</v>
      </c>
      <c r="D66" s="10">
        <v>0</v>
      </c>
      <c r="E66" s="10">
        <v>0</v>
      </c>
      <c r="F66" s="10">
        <v>0</v>
      </c>
      <c r="G66" s="11">
        <v>0</v>
      </c>
      <c r="H66" s="9">
        <v>0</v>
      </c>
      <c r="I66" s="10">
        <v>0</v>
      </c>
      <c r="J66" s="10">
        <v>0</v>
      </c>
      <c r="K66" s="10">
        <v>0</v>
      </c>
      <c r="L66" s="11">
        <v>0</v>
      </c>
      <c r="M66" s="9">
        <v>0</v>
      </c>
      <c r="N66" s="10">
        <v>0</v>
      </c>
      <c r="O66" s="10">
        <v>0</v>
      </c>
      <c r="P66" s="10">
        <v>0</v>
      </c>
      <c r="Q66" s="11">
        <v>0</v>
      </c>
      <c r="R66" s="9">
        <v>0</v>
      </c>
      <c r="S66" s="10">
        <v>0</v>
      </c>
      <c r="T66" s="10">
        <v>0</v>
      </c>
      <c r="U66" s="10">
        <v>0</v>
      </c>
      <c r="V66" s="11">
        <v>0</v>
      </c>
      <c r="W66" s="9">
        <v>0</v>
      </c>
      <c r="X66" s="10">
        <v>0</v>
      </c>
      <c r="Y66" s="10">
        <v>0</v>
      </c>
      <c r="Z66" s="10">
        <v>0</v>
      </c>
      <c r="AA66" s="11">
        <v>0</v>
      </c>
      <c r="AB66" s="9">
        <v>0</v>
      </c>
      <c r="AC66" s="10">
        <v>0</v>
      </c>
      <c r="AD66" s="10">
        <v>0</v>
      </c>
      <c r="AE66" s="10">
        <v>0</v>
      </c>
      <c r="AF66" s="11">
        <v>0</v>
      </c>
      <c r="AG66" s="9">
        <v>0</v>
      </c>
      <c r="AH66" s="10">
        <v>0</v>
      </c>
      <c r="AI66" s="10">
        <v>0</v>
      </c>
      <c r="AJ66" s="10">
        <v>0</v>
      </c>
      <c r="AK66" s="11">
        <v>0</v>
      </c>
      <c r="AL66" s="9">
        <v>0</v>
      </c>
      <c r="AM66" s="10">
        <v>0</v>
      </c>
      <c r="AN66" s="10">
        <v>0</v>
      </c>
      <c r="AO66" s="10">
        <v>0</v>
      </c>
      <c r="AP66" s="11">
        <v>0</v>
      </c>
      <c r="AQ66" s="9">
        <v>0</v>
      </c>
      <c r="AR66" s="10">
        <v>0</v>
      </c>
      <c r="AS66" s="10">
        <v>0</v>
      </c>
      <c r="AT66" s="10">
        <v>0</v>
      </c>
      <c r="AU66" s="11">
        <v>0</v>
      </c>
      <c r="AV66" s="9">
        <v>0</v>
      </c>
      <c r="AW66" s="10">
        <v>0</v>
      </c>
      <c r="AX66" s="10">
        <v>0</v>
      </c>
      <c r="AY66" s="10">
        <v>0</v>
      </c>
      <c r="AZ66" s="11">
        <v>0</v>
      </c>
      <c r="BA66" s="9">
        <v>0</v>
      </c>
      <c r="BB66" s="10">
        <v>0</v>
      </c>
      <c r="BC66" s="10">
        <v>0</v>
      </c>
      <c r="BD66" s="10">
        <v>0</v>
      </c>
      <c r="BE66" s="11">
        <v>0</v>
      </c>
      <c r="BF66" s="9">
        <v>0</v>
      </c>
      <c r="BG66" s="10">
        <v>0</v>
      </c>
      <c r="BH66" s="10">
        <v>0</v>
      </c>
      <c r="BI66" s="10">
        <v>0</v>
      </c>
      <c r="BJ66" s="11">
        <v>0</v>
      </c>
      <c r="BK66" s="12">
        <v>0</v>
      </c>
      <c r="BO66" s="42"/>
    </row>
    <row r="67" spans="1:67" s="17" customFormat="1" x14ac:dyDescent="0.2">
      <c r="A67" s="48"/>
      <c r="B67" s="63" t="s">
        <v>27</v>
      </c>
      <c r="C67" s="13">
        <v>0</v>
      </c>
      <c r="D67" s="14">
        <v>0</v>
      </c>
      <c r="E67" s="14">
        <v>0</v>
      </c>
      <c r="F67" s="14">
        <v>0</v>
      </c>
      <c r="G67" s="15">
        <v>0</v>
      </c>
      <c r="H67" s="13">
        <v>0</v>
      </c>
      <c r="I67" s="14">
        <v>0</v>
      </c>
      <c r="J67" s="14">
        <v>0</v>
      </c>
      <c r="K67" s="14">
        <v>0</v>
      </c>
      <c r="L67" s="15">
        <v>0</v>
      </c>
      <c r="M67" s="13">
        <v>0</v>
      </c>
      <c r="N67" s="14">
        <v>0</v>
      </c>
      <c r="O67" s="14">
        <v>0</v>
      </c>
      <c r="P67" s="14">
        <v>0</v>
      </c>
      <c r="Q67" s="15">
        <v>0</v>
      </c>
      <c r="R67" s="13">
        <v>0</v>
      </c>
      <c r="S67" s="14">
        <v>0</v>
      </c>
      <c r="T67" s="14">
        <v>0</v>
      </c>
      <c r="U67" s="14">
        <v>0</v>
      </c>
      <c r="V67" s="15">
        <v>0</v>
      </c>
      <c r="W67" s="13">
        <v>0</v>
      </c>
      <c r="X67" s="14">
        <v>0</v>
      </c>
      <c r="Y67" s="14">
        <v>0</v>
      </c>
      <c r="Z67" s="14">
        <v>0</v>
      </c>
      <c r="AA67" s="15">
        <v>0</v>
      </c>
      <c r="AB67" s="13">
        <v>0</v>
      </c>
      <c r="AC67" s="14">
        <v>0</v>
      </c>
      <c r="AD67" s="14">
        <v>0</v>
      </c>
      <c r="AE67" s="14">
        <v>0</v>
      </c>
      <c r="AF67" s="15">
        <v>0</v>
      </c>
      <c r="AG67" s="13">
        <v>0</v>
      </c>
      <c r="AH67" s="14">
        <v>0</v>
      </c>
      <c r="AI67" s="14">
        <v>0</v>
      </c>
      <c r="AJ67" s="14">
        <v>0</v>
      </c>
      <c r="AK67" s="15">
        <v>0</v>
      </c>
      <c r="AL67" s="13">
        <v>0</v>
      </c>
      <c r="AM67" s="14">
        <v>0</v>
      </c>
      <c r="AN67" s="14">
        <v>0</v>
      </c>
      <c r="AO67" s="14">
        <v>0</v>
      </c>
      <c r="AP67" s="15">
        <v>0</v>
      </c>
      <c r="AQ67" s="13">
        <v>0</v>
      </c>
      <c r="AR67" s="14">
        <v>0</v>
      </c>
      <c r="AS67" s="14">
        <v>0</v>
      </c>
      <c r="AT67" s="14">
        <v>0</v>
      </c>
      <c r="AU67" s="15">
        <v>0</v>
      </c>
      <c r="AV67" s="13">
        <v>0</v>
      </c>
      <c r="AW67" s="14">
        <v>0</v>
      </c>
      <c r="AX67" s="14">
        <v>0</v>
      </c>
      <c r="AY67" s="14">
        <v>0</v>
      </c>
      <c r="AZ67" s="15">
        <v>0</v>
      </c>
      <c r="BA67" s="13">
        <v>0</v>
      </c>
      <c r="BB67" s="14">
        <v>0</v>
      </c>
      <c r="BC67" s="14">
        <v>0</v>
      </c>
      <c r="BD67" s="14">
        <v>0</v>
      </c>
      <c r="BE67" s="15">
        <v>0</v>
      </c>
      <c r="BF67" s="13">
        <v>0</v>
      </c>
      <c r="BG67" s="14">
        <v>0</v>
      </c>
      <c r="BH67" s="14">
        <v>0</v>
      </c>
      <c r="BI67" s="14">
        <v>0</v>
      </c>
      <c r="BJ67" s="15">
        <v>0</v>
      </c>
      <c r="BK67" s="16">
        <v>0</v>
      </c>
      <c r="BO67" s="44"/>
    </row>
    <row r="68" spans="1:67" ht="12" customHeight="1" x14ac:dyDescent="0.2">
      <c r="A68" s="48"/>
      <c r="B68" s="60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20"/>
      <c r="BL68" s="7"/>
      <c r="BO68" s="42"/>
    </row>
    <row r="69" spans="1:67" s="17" customFormat="1" x14ac:dyDescent="0.2">
      <c r="A69" s="48"/>
      <c r="B69" s="64" t="s">
        <v>45</v>
      </c>
      <c r="C69" s="21">
        <f t="shared" ref="C69:AH69" si="23">C67+C62+C53+C47+C30</f>
        <v>3.1855880000000003E-2</v>
      </c>
      <c r="D69" s="21">
        <f t="shared" si="23"/>
        <v>20.699189630032301</v>
      </c>
      <c r="E69" s="21">
        <f t="shared" si="23"/>
        <v>0</v>
      </c>
      <c r="F69" s="21">
        <f t="shared" si="23"/>
        <v>0</v>
      </c>
      <c r="G69" s="21">
        <f t="shared" si="23"/>
        <v>1.40277176</v>
      </c>
      <c r="H69" s="21">
        <f t="shared" si="23"/>
        <v>84.098842259861613</v>
      </c>
      <c r="I69" s="21">
        <f t="shared" si="23"/>
        <v>23.463423778665501</v>
      </c>
      <c r="J69" s="21">
        <f t="shared" si="23"/>
        <v>4.4982750899999999</v>
      </c>
      <c r="K69" s="21">
        <f t="shared" si="23"/>
        <v>0</v>
      </c>
      <c r="L69" s="21">
        <f t="shared" si="23"/>
        <v>66.842541193564799</v>
      </c>
      <c r="M69" s="21">
        <f t="shared" si="23"/>
        <v>0</v>
      </c>
      <c r="N69" s="21">
        <f t="shared" si="23"/>
        <v>0</v>
      </c>
      <c r="O69" s="21">
        <f t="shared" si="23"/>
        <v>0</v>
      </c>
      <c r="P69" s="21">
        <f t="shared" si="23"/>
        <v>0</v>
      </c>
      <c r="Q69" s="21">
        <f t="shared" si="23"/>
        <v>0</v>
      </c>
      <c r="R69" s="21">
        <f t="shared" si="23"/>
        <v>53.157254521462399</v>
      </c>
      <c r="S69" s="21">
        <f t="shared" si="23"/>
        <v>0.28862926593310001</v>
      </c>
      <c r="T69" s="21">
        <f t="shared" si="23"/>
        <v>0</v>
      </c>
      <c r="U69" s="21">
        <f t="shared" si="23"/>
        <v>0</v>
      </c>
      <c r="V69" s="21">
        <f t="shared" si="23"/>
        <v>7.7144590345658006</v>
      </c>
      <c r="W69" s="21">
        <f t="shared" si="23"/>
        <v>2.45379E-3</v>
      </c>
      <c r="X69" s="21">
        <f t="shared" si="23"/>
        <v>0.24915225573330002</v>
      </c>
      <c r="Y69" s="21">
        <f t="shared" si="23"/>
        <v>0</v>
      </c>
      <c r="Z69" s="21">
        <f t="shared" si="23"/>
        <v>0</v>
      </c>
      <c r="AA69" s="21">
        <f t="shared" si="23"/>
        <v>0</v>
      </c>
      <c r="AB69" s="21">
        <f t="shared" si="23"/>
        <v>25.243200550698397</v>
      </c>
      <c r="AC69" s="21">
        <f t="shared" si="23"/>
        <v>3.3327652699331001</v>
      </c>
      <c r="AD69" s="21">
        <f t="shared" si="23"/>
        <v>0</v>
      </c>
      <c r="AE69" s="21">
        <f t="shared" si="23"/>
        <v>0</v>
      </c>
      <c r="AF69" s="21">
        <f t="shared" si="23"/>
        <v>59.129275337503017</v>
      </c>
      <c r="AG69" s="21">
        <f t="shared" si="23"/>
        <v>0</v>
      </c>
      <c r="AH69" s="21">
        <f t="shared" si="23"/>
        <v>0</v>
      </c>
      <c r="AI69" s="21">
        <f t="shared" ref="AI69:BK69" si="24">AI67+AI62+AI53+AI47+AI30</f>
        <v>0</v>
      </c>
      <c r="AJ69" s="21">
        <f t="shared" si="24"/>
        <v>0</v>
      </c>
      <c r="AK69" s="21">
        <f t="shared" si="24"/>
        <v>0</v>
      </c>
      <c r="AL69" s="21">
        <f t="shared" si="24"/>
        <v>10.322554354264502</v>
      </c>
      <c r="AM69" s="21">
        <f t="shared" si="24"/>
        <v>0.3065455179999001</v>
      </c>
      <c r="AN69" s="21">
        <f t="shared" si="24"/>
        <v>0</v>
      </c>
      <c r="AO69" s="21">
        <f t="shared" si="24"/>
        <v>0</v>
      </c>
      <c r="AP69" s="21">
        <f t="shared" si="24"/>
        <v>9.5546074783663979</v>
      </c>
      <c r="AQ69" s="21">
        <f t="shared" si="24"/>
        <v>0</v>
      </c>
      <c r="AR69" s="21">
        <f t="shared" si="24"/>
        <v>0</v>
      </c>
      <c r="AS69" s="21">
        <f t="shared" si="24"/>
        <v>0</v>
      </c>
      <c r="AT69" s="21">
        <f t="shared" si="24"/>
        <v>0</v>
      </c>
      <c r="AU69" s="21">
        <f t="shared" si="24"/>
        <v>0</v>
      </c>
      <c r="AV69" s="21">
        <f t="shared" si="24"/>
        <v>535.42132546508174</v>
      </c>
      <c r="AW69" s="21">
        <f t="shared" si="24"/>
        <v>141.56007922812339</v>
      </c>
      <c r="AX69" s="21">
        <f t="shared" si="24"/>
        <v>0</v>
      </c>
      <c r="AY69" s="21">
        <f t="shared" si="24"/>
        <v>0</v>
      </c>
      <c r="AZ69" s="21">
        <f t="shared" si="24"/>
        <v>1124.9822702243152</v>
      </c>
      <c r="BA69" s="21">
        <f t="shared" si="24"/>
        <v>0</v>
      </c>
      <c r="BB69" s="21">
        <f t="shared" si="24"/>
        <v>0</v>
      </c>
      <c r="BC69" s="21">
        <f t="shared" si="24"/>
        <v>0</v>
      </c>
      <c r="BD69" s="21">
        <f t="shared" si="24"/>
        <v>0</v>
      </c>
      <c r="BE69" s="21">
        <f t="shared" si="24"/>
        <v>0</v>
      </c>
      <c r="BF69" s="21">
        <f t="shared" si="24"/>
        <v>331.11851048291908</v>
      </c>
      <c r="BG69" s="21">
        <f t="shared" si="24"/>
        <v>39.574173952329303</v>
      </c>
      <c r="BH69" s="21">
        <f t="shared" si="24"/>
        <v>0</v>
      </c>
      <c r="BI69" s="21">
        <f t="shared" si="24"/>
        <v>0</v>
      </c>
      <c r="BJ69" s="21">
        <f t="shared" si="24"/>
        <v>344.99055266764697</v>
      </c>
      <c r="BK69" s="16">
        <f t="shared" si="24"/>
        <v>2887.9847089889995</v>
      </c>
      <c r="BL69" s="22">
        <f>+BK69+BK73</f>
        <v>2887.9847089889995</v>
      </c>
      <c r="BM69" s="44">
        <f>BL69-BK69</f>
        <v>0</v>
      </c>
      <c r="BO69" s="44"/>
    </row>
    <row r="70" spans="1:67" x14ac:dyDescent="0.2">
      <c r="A70" s="48"/>
      <c r="B70" s="63"/>
      <c r="C70" s="9"/>
      <c r="D70" s="10"/>
      <c r="E70" s="10"/>
      <c r="F70" s="10"/>
      <c r="G70" s="11"/>
      <c r="H70" s="9"/>
      <c r="I70" s="10"/>
      <c r="J70" s="10"/>
      <c r="K70" s="10"/>
      <c r="L70" s="11"/>
      <c r="M70" s="9"/>
      <c r="N70" s="10"/>
      <c r="O70" s="10"/>
      <c r="P70" s="10"/>
      <c r="Q70" s="11"/>
      <c r="R70" s="9"/>
      <c r="S70" s="10"/>
      <c r="T70" s="10"/>
      <c r="U70" s="10"/>
      <c r="V70" s="11"/>
      <c r="W70" s="9"/>
      <c r="X70" s="10"/>
      <c r="Y70" s="10"/>
      <c r="Z70" s="10"/>
      <c r="AA70" s="11"/>
      <c r="AB70" s="9"/>
      <c r="AC70" s="10"/>
      <c r="AD70" s="10"/>
      <c r="AE70" s="10"/>
      <c r="AF70" s="11"/>
      <c r="AG70" s="9"/>
      <c r="AH70" s="10"/>
      <c r="AI70" s="10"/>
      <c r="AJ70" s="10"/>
      <c r="AK70" s="11"/>
      <c r="AL70" s="9"/>
      <c r="AM70" s="10"/>
      <c r="AN70" s="10"/>
      <c r="AO70" s="10"/>
      <c r="AP70" s="11"/>
      <c r="AQ70" s="9"/>
      <c r="AR70" s="10"/>
      <c r="AS70" s="10"/>
      <c r="AT70" s="10"/>
      <c r="AU70" s="11"/>
      <c r="AV70" s="9"/>
      <c r="AW70" s="10"/>
      <c r="AX70" s="10"/>
      <c r="AY70" s="10"/>
      <c r="AZ70" s="11"/>
      <c r="BA70" s="9"/>
      <c r="BB70" s="10"/>
      <c r="BC70" s="10"/>
      <c r="BD70" s="10"/>
      <c r="BE70" s="11"/>
      <c r="BF70" s="9"/>
      <c r="BG70" s="10"/>
      <c r="BH70" s="10"/>
      <c r="BI70" s="10"/>
      <c r="BJ70" s="11"/>
      <c r="BK70" s="12"/>
      <c r="BL70" s="68">
        <v>2887.984708989</v>
      </c>
      <c r="BM70" s="42">
        <f>BL70-BL69</f>
        <v>0</v>
      </c>
      <c r="BO70" s="42"/>
    </row>
    <row r="71" spans="1:67" ht="16" x14ac:dyDescent="0.2">
      <c r="A71" s="48" t="s">
        <v>28</v>
      </c>
      <c r="B71" s="54" t="s">
        <v>29</v>
      </c>
      <c r="C71" s="9"/>
      <c r="D71" s="10"/>
      <c r="E71" s="10"/>
      <c r="F71" s="10"/>
      <c r="G71" s="11"/>
      <c r="H71" s="9"/>
      <c r="I71" s="10"/>
      <c r="J71" s="10"/>
      <c r="K71" s="10"/>
      <c r="L71" s="11"/>
      <c r="M71" s="9"/>
      <c r="N71" s="10"/>
      <c r="O71" s="10"/>
      <c r="P71" s="10"/>
      <c r="Q71" s="11"/>
      <c r="R71" s="9"/>
      <c r="S71" s="10"/>
      <c r="T71" s="10"/>
      <c r="U71" s="10"/>
      <c r="V71" s="11"/>
      <c r="W71" s="9"/>
      <c r="X71" s="10"/>
      <c r="Y71" s="10"/>
      <c r="Z71" s="10"/>
      <c r="AA71" s="11"/>
      <c r="AB71" s="9"/>
      <c r="AC71" s="10"/>
      <c r="AD71" s="10"/>
      <c r="AE71" s="10"/>
      <c r="AF71" s="11"/>
      <c r="AG71" s="9"/>
      <c r="AH71" s="10"/>
      <c r="AI71" s="10"/>
      <c r="AJ71" s="10"/>
      <c r="AK71" s="11"/>
      <c r="AL71" s="9"/>
      <c r="AM71" s="10"/>
      <c r="AN71" s="10"/>
      <c r="AO71" s="10"/>
      <c r="AP71" s="11"/>
      <c r="AQ71" s="9"/>
      <c r="AR71" s="10"/>
      <c r="AS71" s="10"/>
      <c r="AT71" s="10"/>
      <c r="AU71" s="11"/>
      <c r="AV71" s="9"/>
      <c r="AW71" s="10"/>
      <c r="AX71" s="10"/>
      <c r="AY71" s="10"/>
      <c r="AZ71" s="11"/>
      <c r="BA71" s="9"/>
      <c r="BB71" s="10"/>
      <c r="BC71" s="10"/>
      <c r="BD71" s="10"/>
      <c r="BE71" s="11"/>
      <c r="BF71" s="9"/>
      <c r="BG71" s="10"/>
      <c r="BH71" s="10"/>
      <c r="BI71" s="10"/>
      <c r="BJ71" s="11"/>
      <c r="BK71" s="12"/>
      <c r="BL71" s="42"/>
      <c r="BM71" s="43"/>
      <c r="BO71" s="42"/>
    </row>
    <row r="72" spans="1:67" x14ac:dyDescent="0.2">
      <c r="A72" s="48"/>
      <c r="B72" s="53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>
        <f>SUM(C72:BJ72)</f>
        <v>0</v>
      </c>
      <c r="BL72" s="7"/>
      <c r="BO72" s="42"/>
    </row>
    <row r="73" spans="1:67" s="17" customFormat="1" ht="17" thickBot="1" x14ac:dyDescent="0.25">
      <c r="A73" s="48"/>
      <c r="B73" s="65" t="s">
        <v>27</v>
      </c>
      <c r="C73" s="66">
        <f t="shared" ref="C73:AH73" si="25">SUM(C72:C72)</f>
        <v>0</v>
      </c>
      <c r="D73" s="66">
        <f t="shared" si="25"/>
        <v>0</v>
      </c>
      <c r="E73" s="66">
        <f t="shared" si="25"/>
        <v>0</v>
      </c>
      <c r="F73" s="66">
        <f t="shared" si="25"/>
        <v>0</v>
      </c>
      <c r="G73" s="66">
        <f t="shared" si="25"/>
        <v>0</v>
      </c>
      <c r="H73" s="66">
        <f t="shared" si="25"/>
        <v>0</v>
      </c>
      <c r="I73" s="66">
        <f t="shared" si="25"/>
        <v>0</v>
      </c>
      <c r="J73" s="66">
        <f t="shared" si="25"/>
        <v>0</v>
      </c>
      <c r="K73" s="66">
        <f t="shared" si="25"/>
        <v>0</v>
      </c>
      <c r="L73" s="66">
        <f t="shared" si="25"/>
        <v>0</v>
      </c>
      <c r="M73" s="66">
        <f t="shared" si="25"/>
        <v>0</v>
      </c>
      <c r="N73" s="66">
        <f t="shared" si="25"/>
        <v>0</v>
      </c>
      <c r="O73" s="66">
        <f t="shared" si="25"/>
        <v>0</v>
      </c>
      <c r="P73" s="66">
        <f t="shared" si="25"/>
        <v>0</v>
      </c>
      <c r="Q73" s="66">
        <f t="shared" si="25"/>
        <v>0</v>
      </c>
      <c r="R73" s="66">
        <f t="shared" si="25"/>
        <v>0</v>
      </c>
      <c r="S73" s="66">
        <f t="shared" si="25"/>
        <v>0</v>
      </c>
      <c r="T73" s="66">
        <f t="shared" si="25"/>
        <v>0</v>
      </c>
      <c r="U73" s="66">
        <f t="shared" si="25"/>
        <v>0</v>
      </c>
      <c r="V73" s="66">
        <f t="shared" si="25"/>
        <v>0</v>
      </c>
      <c r="W73" s="66">
        <f t="shared" si="25"/>
        <v>0</v>
      </c>
      <c r="X73" s="66">
        <f t="shared" si="25"/>
        <v>0</v>
      </c>
      <c r="Y73" s="66">
        <f t="shared" si="25"/>
        <v>0</v>
      </c>
      <c r="Z73" s="66">
        <f t="shared" si="25"/>
        <v>0</v>
      </c>
      <c r="AA73" s="66">
        <f t="shared" si="25"/>
        <v>0</v>
      </c>
      <c r="AB73" s="66">
        <f t="shared" si="25"/>
        <v>0</v>
      </c>
      <c r="AC73" s="66">
        <f t="shared" si="25"/>
        <v>0</v>
      </c>
      <c r="AD73" s="66">
        <f t="shared" si="25"/>
        <v>0</v>
      </c>
      <c r="AE73" s="66">
        <f t="shared" si="25"/>
        <v>0</v>
      </c>
      <c r="AF73" s="66">
        <f t="shared" si="25"/>
        <v>0</v>
      </c>
      <c r="AG73" s="66">
        <f t="shared" si="25"/>
        <v>0</v>
      </c>
      <c r="AH73" s="66">
        <f t="shared" si="25"/>
        <v>0</v>
      </c>
      <c r="AI73" s="66">
        <f t="shared" ref="AI73:BK73" si="26">SUM(AI72:AI72)</f>
        <v>0</v>
      </c>
      <c r="AJ73" s="66">
        <f t="shared" si="26"/>
        <v>0</v>
      </c>
      <c r="AK73" s="66">
        <f t="shared" si="26"/>
        <v>0</v>
      </c>
      <c r="AL73" s="66">
        <f t="shared" si="26"/>
        <v>0</v>
      </c>
      <c r="AM73" s="66">
        <f t="shared" si="26"/>
        <v>0</v>
      </c>
      <c r="AN73" s="66">
        <f t="shared" si="26"/>
        <v>0</v>
      </c>
      <c r="AO73" s="66">
        <f t="shared" si="26"/>
        <v>0</v>
      </c>
      <c r="AP73" s="66">
        <f t="shared" si="26"/>
        <v>0</v>
      </c>
      <c r="AQ73" s="66">
        <f t="shared" si="26"/>
        <v>0</v>
      </c>
      <c r="AR73" s="66">
        <f t="shared" si="26"/>
        <v>0</v>
      </c>
      <c r="AS73" s="66">
        <f t="shared" si="26"/>
        <v>0</v>
      </c>
      <c r="AT73" s="66">
        <f t="shared" si="26"/>
        <v>0</v>
      </c>
      <c r="AU73" s="66">
        <f t="shared" si="26"/>
        <v>0</v>
      </c>
      <c r="AV73" s="66">
        <f t="shared" si="26"/>
        <v>0</v>
      </c>
      <c r="AW73" s="66">
        <f t="shared" si="26"/>
        <v>0</v>
      </c>
      <c r="AX73" s="66">
        <f t="shared" si="26"/>
        <v>0</v>
      </c>
      <c r="AY73" s="66">
        <f t="shared" si="26"/>
        <v>0</v>
      </c>
      <c r="AZ73" s="66">
        <f t="shared" si="26"/>
        <v>0</v>
      </c>
      <c r="BA73" s="66">
        <f t="shared" si="26"/>
        <v>0</v>
      </c>
      <c r="BB73" s="66">
        <f t="shared" si="26"/>
        <v>0</v>
      </c>
      <c r="BC73" s="66">
        <f t="shared" si="26"/>
        <v>0</v>
      </c>
      <c r="BD73" s="66">
        <f t="shared" si="26"/>
        <v>0</v>
      </c>
      <c r="BE73" s="66">
        <f t="shared" si="26"/>
        <v>0</v>
      </c>
      <c r="BF73" s="66">
        <f t="shared" si="26"/>
        <v>0</v>
      </c>
      <c r="BG73" s="66">
        <f t="shared" si="26"/>
        <v>0</v>
      </c>
      <c r="BH73" s="66">
        <f t="shared" si="26"/>
        <v>0</v>
      </c>
      <c r="BI73" s="66">
        <f t="shared" si="26"/>
        <v>0</v>
      </c>
      <c r="BJ73" s="66">
        <f t="shared" si="26"/>
        <v>0</v>
      </c>
      <c r="BK73" s="67">
        <f t="shared" si="26"/>
        <v>0</v>
      </c>
      <c r="BO73" s="44"/>
    </row>
    <row r="74" spans="1:67" x14ac:dyDescent="0.2">
      <c r="G74" s="7"/>
      <c r="Q74" s="7"/>
      <c r="AA74" s="7"/>
      <c r="AK74" s="7"/>
      <c r="AU74" s="7"/>
      <c r="BE74" s="7"/>
    </row>
    <row r="75" spans="1:67" x14ac:dyDescent="0.2">
      <c r="D75" s="7"/>
    </row>
    <row r="76" spans="1:67" x14ac:dyDescent="0.2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</row>
  </sheetData>
  <mergeCells count="25"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  <mergeCell ref="AB5:AF5"/>
    <mergeCell ref="BA5:BE5"/>
    <mergeCell ref="BF5:BJ5"/>
    <mergeCell ref="W4:AF4"/>
    <mergeCell ref="M5:Q5"/>
    <mergeCell ref="R5:V5"/>
    <mergeCell ref="AG5:AK5"/>
    <mergeCell ref="AL5:AP5"/>
    <mergeCell ref="AQ5:A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/>
  </sheetViews>
  <sheetFormatPr baseColWidth="10" defaultColWidth="8.83203125" defaultRowHeight="15" x14ac:dyDescent="0.2"/>
  <cols>
    <col min="1" max="1" width="2.33203125" customWidth="1"/>
    <col min="2" max="2" width="6.6640625" customWidth="1"/>
    <col min="3" max="3" width="25.33203125" bestFit="1" customWidth="1"/>
    <col min="4" max="4" width="15.5" customWidth="1"/>
    <col min="5" max="6" width="18.33203125" customWidth="1"/>
    <col min="7" max="7" width="10" customWidth="1"/>
    <col min="8" max="8" width="19.83203125" customWidth="1"/>
    <col min="9" max="9" width="15.83203125" bestFit="1" customWidth="1"/>
    <col min="10" max="10" width="17" bestFit="1" customWidth="1"/>
    <col min="11" max="11" width="12.5" customWidth="1"/>
    <col min="12" max="12" width="19.83203125" customWidth="1"/>
  </cols>
  <sheetData>
    <row r="1" spans="2:12" x14ac:dyDescent="0.2">
      <c r="B1" s="93" t="s">
        <v>110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2" x14ac:dyDescent="0.2">
      <c r="B2" s="93" t="s">
        <v>97</v>
      </c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2:12" ht="28" x14ac:dyDescent="0.2">
      <c r="B3" s="23" t="s">
        <v>0</v>
      </c>
      <c r="C3" s="23" t="s">
        <v>51</v>
      </c>
      <c r="D3" s="23" t="s">
        <v>52</v>
      </c>
      <c r="E3" s="23" t="s">
        <v>53</v>
      </c>
      <c r="F3" s="23" t="s">
        <v>21</v>
      </c>
      <c r="G3" s="23" t="s">
        <v>25</v>
      </c>
      <c r="H3" s="23" t="s">
        <v>43</v>
      </c>
      <c r="I3" s="23" t="s">
        <v>54</v>
      </c>
      <c r="J3" s="23" t="s">
        <v>55</v>
      </c>
      <c r="K3" s="23" t="s">
        <v>56</v>
      </c>
      <c r="L3" s="23" t="s">
        <v>57</v>
      </c>
    </row>
    <row r="4" spans="2:12" x14ac:dyDescent="0.2">
      <c r="B4" s="24">
        <v>1</v>
      </c>
      <c r="C4" s="25" t="s">
        <v>58</v>
      </c>
      <c r="D4" s="26">
        <v>0</v>
      </c>
      <c r="E4" s="26">
        <v>0</v>
      </c>
      <c r="F4" s="37">
        <v>4.2049523566200002E-2</v>
      </c>
      <c r="G4" s="26">
        <v>1.6342945999E-3</v>
      </c>
      <c r="H4" s="26">
        <v>0</v>
      </c>
      <c r="I4" s="27">
        <v>0</v>
      </c>
      <c r="J4" s="27">
        <v>0</v>
      </c>
      <c r="K4" s="27">
        <f>SUM(D4:J4)</f>
        <v>4.3683818166100001E-2</v>
      </c>
      <c r="L4" s="26">
        <v>0</v>
      </c>
    </row>
    <row r="5" spans="2:12" x14ac:dyDescent="0.2">
      <c r="B5" s="24">
        <v>2</v>
      </c>
      <c r="C5" s="28" t="s">
        <v>59</v>
      </c>
      <c r="D5" s="26">
        <v>0.16052453063289998</v>
      </c>
      <c r="E5" s="26">
        <v>0</v>
      </c>
      <c r="F5" s="37">
        <v>20.500853214110098</v>
      </c>
      <c r="G5" s="26">
        <v>1.3393952588649003</v>
      </c>
      <c r="H5" s="26">
        <v>0</v>
      </c>
      <c r="I5" s="27">
        <v>0</v>
      </c>
      <c r="J5" s="27">
        <v>0</v>
      </c>
      <c r="K5" s="27">
        <f t="shared" ref="K5:K41" si="0">SUM(D5:J5)</f>
        <v>22.0007730036079</v>
      </c>
      <c r="L5" s="26">
        <v>0</v>
      </c>
    </row>
    <row r="6" spans="2:12" x14ac:dyDescent="0.2">
      <c r="B6" s="24">
        <v>3</v>
      </c>
      <c r="C6" s="25" t="s">
        <v>60</v>
      </c>
      <c r="D6" s="26">
        <v>0</v>
      </c>
      <c r="E6" s="26">
        <v>0</v>
      </c>
      <c r="F6" s="37">
        <v>0.2646389529996</v>
      </c>
      <c r="G6" s="26">
        <v>2.8514862433300002E-2</v>
      </c>
      <c r="H6" s="26">
        <v>0</v>
      </c>
      <c r="I6" s="27">
        <v>0</v>
      </c>
      <c r="J6" s="27">
        <v>0</v>
      </c>
      <c r="K6" s="27">
        <f t="shared" si="0"/>
        <v>0.29315381543289998</v>
      </c>
      <c r="L6" s="26">
        <v>0</v>
      </c>
    </row>
    <row r="7" spans="2:12" x14ac:dyDescent="0.2">
      <c r="B7" s="24">
        <v>4</v>
      </c>
      <c r="C7" s="28" t="s">
        <v>61</v>
      </c>
      <c r="D7" s="26">
        <v>0.18053470026640001</v>
      </c>
      <c r="E7" s="26">
        <v>0</v>
      </c>
      <c r="F7" s="37">
        <v>5.2888941996237957</v>
      </c>
      <c r="G7" s="26">
        <v>0.31230848139920003</v>
      </c>
      <c r="H7" s="26">
        <v>0</v>
      </c>
      <c r="I7" s="27">
        <v>0</v>
      </c>
      <c r="J7" s="27">
        <v>0</v>
      </c>
      <c r="K7" s="27">
        <f t="shared" si="0"/>
        <v>5.7817373812893962</v>
      </c>
      <c r="L7" s="26">
        <v>0</v>
      </c>
    </row>
    <row r="8" spans="2:12" x14ac:dyDescent="0.2">
      <c r="B8" s="24">
        <v>5</v>
      </c>
      <c r="C8" s="28" t="s">
        <v>62</v>
      </c>
      <c r="D8" s="26">
        <v>0.24932915279910001</v>
      </c>
      <c r="E8" s="26">
        <v>0</v>
      </c>
      <c r="F8" s="37">
        <v>15.645543693637304</v>
      </c>
      <c r="G8" s="26">
        <v>0.82185154089749946</v>
      </c>
      <c r="H8" s="26">
        <v>0</v>
      </c>
      <c r="I8" s="27">
        <v>0</v>
      </c>
      <c r="J8" s="27">
        <v>0</v>
      </c>
      <c r="K8" s="27">
        <f t="shared" si="0"/>
        <v>16.716724387333905</v>
      </c>
      <c r="L8" s="26">
        <v>0</v>
      </c>
    </row>
    <row r="9" spans="2:12" x14ac:dyDescent="0.2">
      <c r="B9" s="24">
        <v>6</v>
      </c>
      <c r="C9" s="28" t="s">
        <v>63</v>
      </c>
      <c r="D9" s="26">
        <v>8.6384340998000003E-3</v>
      </c>
      <c r="E9" s="26">
        <v>0</v>
      </c>
      <c r="F9" s="37">
        <v>14.143362616254805</v>
      </c>
      <c r="G9" s="26">
        <v>1.6157081898322003</v>
      </c>
      <c r="H9" s="26">
        <v>0</v>
      </c>
      <c r="I9" s="27">
        <v>0</v>
      </c>
      <c r="J9" s="27">
        <v>0</v>
      </c>
      <c r="K9" s="27">
        <f t="shared" si="0"/>
        <v>15.767709240186804</v>
      </c>
      <c r="L9" s="26">
        <v>0</v>
      </c>
    </row>
    <row r="10" spans="2:12" x14ac:dyDescent="0.2">
      <c r="B10" s="24">
        <v>7</v>
      </c>
      <c r="C10" s="28" t="s">
        <v>64</v>
      </c>
      <c r="D10" s="26">
        <v>8.2240983599100009E-2</v>
      </c>
      <c r="E10" s="26">
        <v>0</v>
      </c>
      <c r="F10" s="37">
        <v>28.448427769305823</v>
      </c>
      <c r="G10" s="26">
        <v>2.4546228035978994</v>
      </c>
      <c r="H10" s="26">
        <v>0</v>
      </c>
      <c r="I10" s="27">
        <v>0</v>
      </c>
      <c r="J10" s="27">
        <v>0</v>
      </c>
      <c r="K10" s="27">
        <f t="shared" si="0"/>
        <v>30.985291556502823</v>
      </c>
      <c r="L10" s="26">
        <v>0</v>
      </c>
    </row>
    <row r="11" spans="2:12" x14ac:dyDescent="0.2">
      <c r="B11" s="24">
        <v>8</v>
      </c>
      <c r="C11" s="25" t="s">
        <v>65</v>
      </c>
      <c r="D11" s="26">
        <v>1.1056679699899999E-2</v>
      </c>
      <c r="E11" s="26">
        <v>0</v>
      </c>
      <c r="F11" s="37">
        <v>0.19234535863230001</v>
      </c>
      <c r="G11" s="26">
        <v>3.2758980333000001E-3</v>
      </c>
      <c r="H11" s="26">
        <v>0</v>
      </c>
      <c r="I11" s="27">
        <v>0</v>
      </c>
      <c r="J11" s="27">
        <v>0</v>
      </c>
      <c r="K11" s="27">
        <f t="shared" si="0"/>
        <v>0.2066779363655</v>
      </c>
      <c r="L11" s="26">
        <v>0</v>
      </c>
    </row>
    <row r="12" spans="2:12" x14ac:dyDescent="0.2">
      <c r="B12" s="24">
        <v>9</v>
      </c>
      <c r="C12" s="25" t="s">
        <v>66</v>
      </c>
      <c r="D12" s="26">
        <v>0</v>
      </c>
      <c r="E12" s="26">
        <v>0</v>
      </c>
      <c r="F12" s="37">
        <v>4.4958246997999999E-3</v>
      </c>
      <c r="G12" s="26">
        <v>5.214073333E-4</v>
      </c>
      <c r="H12" s="26">
        <v>0</v>
      </c>
      <c r="I12" s="27">
        <v>0</v>
      </c>
      <c r="J12" s="27">
        <v>0</v>
      </c>
      <c r="K12" s="27">
        <f t="shared" si="0"/>
        <v>5.0172320331000001E-3</v>
      </c>
      <c r="L12" s="26">
        <v>0</v>
      </c>
    </row>
    <row r="13" spans="2:12" x14ac:dyDescent="0.2">
      <c r="B13" s="24">
        <v>10</v>
      </c>
      <c r="C13" s="28" t="s">
        <v>67</v>
      </c>
      <c r="D13" s="26">
        <v>5.3757010665999999E-3</v>
      </c>
      <c r="E13" s="26">
        <v>0</v>
      </c>
      <c r="F13" s="37">
        <v>5.8496486536270984</v>
      </c>
      <c r="G13" s="26">
        <v>4.4628657968986003</v>
      </c>
      <c r="H13" s="26">
        <v>0</v>
      </c>
      <c r="I13" s="27">
        <v>0</v>
      </c>
      <c r="J13" s="27">
        <v>0</v>
      </c>
      <c r="K13" s="27">
        <f t="shared" si="0"/>
        <v>10.317890151592298</v>
      </c>
      <c r="L13" s="26">
        <v>0</v>
      </c>
    </row>
    <row r="14" spans="2:12" x14ac:dyDescent="0.2">
      <c r="B14" s="24">
        <v>11</v>
      </c>
      <c r="C14" s="28" t="s">
        <v>68</v>
      </c>
      <c r="D14" s="26">
        <v>2.8675150837265009</v>
      </c>
      <c r="E14" s="26">
        <v>0</v>
      </c>
      <c r="F14" s="37">
        <v>299.25563214278367</v>
      </c>
      <c r="G14" s="26">
        <v>49.042318297713088</v>
      </c>
      <c r="H14" s="26">
        <v>0</v>
      </c>
      <c r="I14" s="27">
        <v>0</v>
      </c>
      <c r="J14" s="27">
        <v>0</v>
      </c>
      <c r="K14" s="27">
        <f t="shared" si="0"/>
        <v>351.16546552422329</v>
      </c>
      <c r="L14" s="26">
        <v>0</v>
      </c>
    </row>
    <row r="15" spans="2:12" x14ac:dyDescent="0.2">
      <c r="B15" s="24">
        <v>12</v>
      </c>
      <c r="C15" s="28" t="s">
        <v>69</v>
      </c>
      <c r="D15" s="26">
        <v>0.37716044346540001</v>
      </c>
      <c r="E15" s="26">
        <v>0</v>
      </c>
      <c r="F15" s="37">
        <v>57.572234241386219</v>
      </c>
      <c r="G15" s="26">
        <v>6.5758743071948</v>
      </c>
      <c r="H15" s="26">
        <v>0</v>
      </c>
      <c r="I15" s="27">
        <v>0</v>
      </c>
      <c r="J15" s="27">
        <v>0</v>
      </c>
      <c r="K15" s="27">
        <f t="shared" si="0"/>
        <v>64.525268992046421</v>
      </c>
      <c r="L15" s="26">
        <v>0</v>
      </c>
    </row>
    <row r="16" spans="2:12" x14ac:dyDescent="0.2">
      <c r="B16" s="24">
        <v>13</v>
      </c>
      <c r="C16" s="28" t="s">
        <v>70</v>
      </c>
      <c r="D16" s="26">
        <v>2.2666747199700004E-2</v>
      </c>
      <c r="E16" s="26">
        <v>0</v>
      </c>
      <c r="F16" s="37">
        <v>4.7480133700567011</v>
      </c>
      <c r="G16" s="26">
        <v>0.58308702019939995</v>
      </c>
      <c r="H16" s="26">
        <v>0</v>
      </c>
      <c r="I16" s="27">
        <v>0</v>
      </c>
      <c r="J16" s="27">
        <v>0</v>
      </c>
      <c r="K16" s="27">
        <f t="shared" si="0"/>
        <v>5.3537671374558018</v>
      </c>
      <c r="L16" s="26">
        <v>0</v>
      </c>
    </row>
    <row r="17" spans="2:12" x14ac:dyDescent="0.2">
      <c r="B17" s="24">
        <v>14</v>
      </c>
      <c r="C17" s="28" t="s">
        <v>71</v>
      </c>
      <c r="D17" s="26">
        <v>3.5294729233100001E-2</v>
      </c>
      <c r="E17" s="26">
        <v>0</v>
      </c>
      <c r="F17" s="37">
        <v>3.1283547737621005</v>
      </c>
      <c r="G17" s="26">
        <v>0.69924896506589995</v>
      </c>
      <c r="H17" s="26">
        <v>0</v>
      </c>
      <c r="I17" s="27">
        <v>0</v>
      </c>
      <c r="J17" s="27">
        <v>0</v>
      </c>
      <c r="K17" s="27">
        <f t="shared" si="0"/>
        <v>3.8628984680611005</v>
      </c>
      <c r="L17" s="26">
        <v>0</v>
      </c>
    </row>
    <row r="18" spans="2:12" x14ac:dyDescent="0.2">
      <c r="B18" s="24">
        <v>15</v>
      </c>
      <c r="C18" s="28" t="s">
        <v>72</v>
      </c>
      <c r="D18" s="26">
        <v>0.21997971076600004</v>
      </c>
      <c r="E18" s="26">
        <v>0</v>
      </c>
      <c r="F18" s="37">
        <v>25.132251145498085</v>
      </c>
      <c r="G18" s="26">
        <v>2.4764647730970997</v>
      </c>
      <c r="H18" s="26">
        <v>0</v>
      </c>
      <c r="I18" s="27">
        <v>0</v>
      </c>
      <c r="J18" s="27">
        <v>0</v>
      </c>
      <c r="K18" s="27">
        <f t="shared" si="0"/>
        <v>27.828695629361185</v>
      </c>
      <c r="L18" s="26">
        <v>0</v>
      </c>
    </row>
    <row r="19" spans="2:12" x14ac:dyDescent="0.2">
      <c r="B19" s="24">
        <v>16</v>
      </c>
      <c r="C19" s="28" t="s">
        <v>73</v>
      </c>
      <c r="D19" s="26">
        <v>5.1190560660292004</v>
      </c>
      <c r="E19" s="26">
        <v>0</v>
      </c>
      <c r="F19" s="37">
        <v>164.57964054474394</v>
      </c>
      <c r="G19" s="26">
        <v>26.938376713720999</v>
      </c>
      <c r="H19" s="26">
        <v>0</v>
      </c>
      <c r="I19" s="27">
        <v>0</v>
      </c>
      <c r="J19" s="27">
        <v>0</v>
      </c>
      <c r="K19" s="27">
        <f t="shared" si="0"/>
        <v>196.63707332449414</v>
      </c>
      <c r="L19" s="26">
        <v>0</v>
      </c>
    </row>
    <row r="20" spans="2:12" x14ac:dyDescent="0.2">
      <c r="B20" s="24">
        <v>17</v>
      </c>
      <c r="C20" s="28" t="s">
        <v>74</v>
      </c>
      <c r="D20" s="26">
        <v>0.2024987260661</v>
      </c>
      <c r="E20" s="26">
        <v>0</v>
      </c>
      <c r="F20" s="37">
        <v>13.042281301413521</v>
      </c>
      <c r="G20" s="26">
        <v>1.7853718715314997</v>
      </c>
      <c r="H20" s="26">
        <v>0</v>
      </c>
      <c r="I20" s="27">
        <v>0</v>
      </c>
      <c r="J20" s="27">
        <v>0</v>
      </c>
      <c r="K20" s="27">
        <f t="shared" si="0"/>
        <v>15.03015189901112</v>
      </c>
      <c r="L20" s="26">
        <v>0</v>
      </c>
    </row>
    <row r="21" spans="2:12" x14ac:dyDescent="0.2">
      <c r="B21" s="24">
        <v>18</v>
      </c>
      <c r="C21" s="28" t="s">
        <v>107</v>
      </c>
      <c r="D21" s="26">
        <v>0</v>
      </c>
      <c r="E21" s="26">
        <v>0</v>
      </c>
      <c r="F21" s="37">
        <v>2.1418561666E-3</v>
      </c>
      <c r="G21" s="26">
        <v>0</v>
      </c>
      <c r="H21" s="26">
        <v>0</v>
      </c>
      <c r="I21" s="26">
        <v>0</v>
      </c>
      <c r="J21" s="26">
        <v>0</v>
      </c>
      <c r="K21" s="27">
        <f t="shared" si="0"/>
        <v>2.1418561666E-3</v>
      </c>
      <c r="L21" s="26">
        <v>0</v>
      </c>
    </row>
    <row r="22" spans="2:12" x14ac:dyDescent="0.2">
      <c r="B22" s="24">
        <v>19</v>
      </c>
      <c r="C22" s="25" t="s">
        <v>95</v>
      </c>
      <c r="D22" s="26">
        <v>0</v>
      </c>
      <c r="E22" s="26">
        <v>0</v>
      </c>
      <c r="F22" s="37">
        <v>0</v>
      </c>
      <c r="G22" s="26">
        <v>0</v>
      </c>
      <c r="H22" s="26">
        <v>0</v>
      </c>
      <c r="I22" s="27">
        <v>0</v>
      </c>
      <c r="J22" s="27">
        <v>0</v>
      </c>
      <c r="K22" s="27">
        <f t="shared" si="0"/>
        <v>0</v>
      </c>
      <c r="L22" s="26">
        <v>0</v>
      </c>
    </row>
    <row r="23" spans="2:12" x14ac:dyDescent="0.2">
      <c r="B23" s="24">
        <v>20</v>
      </c>
      <c r="C23" s="28" t="s">
        <v>75</v>
      </c>
      <c r="D23" s="26">
        <v>0.46530266686490007</v>
      </c>
      <c r="E23" s="26">
        <v>0</v>
      </c>
      <c r="F23" s="37">
        <v>92.5983220551215</v>
      </c>
      <c r="G23" s="26">
        <v>12.869354591290508</v>
      </c>
      <c r="H23" s="26">
        <v>0</v>
      </c>
      <c r="I23" s="27">
        <v>0</v>
      </c>
      <c r="J23" s="27">
        <v>0</v>
      </c>
      <c r="K23" s="27">
        <f t="shared" si="0"/>
        <v>105.9329793132769</v>
      </c>
      <c r="L23" s="26">
        <v>0</v>
      </c>
    </row>
    <row r="24" spans="2:12" x14ac:dyDescent="0.2">
      <c r="B24" s="24">
        <v>21</v>
      </c>
      <c r="C24" s="28" t="s">
        <v>76</v>
      </c>
      <c r="D24" s="26">
        <v>32.272822902603693</v>
      </c>
      <c r="E24" s="26">
        <v>0</v>
      </c>
      <c r="F24" s="37">
        <v>825.12047335576767</v>
      </c>
      <c r="G24" s="26">
        <v>133.49131770923421</v>
      </c>
      <c r="H24" s="26">
        <v>0</v>
      </c>
      <c r="I24" s="27">
        <v>0</v>
      </c>
      <c r="J24" s="27">
        <v>0</v>
      </c>
      <c r="K24" s="27">
        <f t="shared" si="0"/>
        <v>990.88461396760556</v>
      </c>
      <c r="L24" s="26">
        <v>0</v>
      </c>
    </row>
    <row r="25" spans="2:12" x14ac:dyDescent="0.2">
      <c r="B25" s="24">
        <v>22</v>
      </c>
      <c r="C25" s="25" t="s">
        <v>77</v>
      </c>
      <c r="D25" s="26">
        <v>0</v>
      </c>
      <c r="E25" s="26">
        <v>0</v>
      </c>
      <c r="F25" s="37">
        <v>0.44738722816599996</v>
      </c>
      <c r="G25" s="26">
        <v>3.2889218133300001E-2</v>
      </c>
      <c r="H25" s="26">
        <v>0</v>
      </c>
      <c r="I25" s="27">
        <v>0</v>
      </c>
      <c r="J25" s="27">
        <v>0</v>
      </c>
      <c r="K25" s="27">
        <f t="shared" si="0"/>
        <v>0.48027644629929994</v>
      </c>
      <c r="L25" s="26">
        <v>0</v>
      </c>
    </row>
    <row r="26" spans="2:12" x14ac:dyDescent="0.2">
      <c r="B26" s="24">
        <v>23</v>
      </c>
      <c r="C26" s="28" t="s">
        <v>78</v>
      </c>
      <c r="D26" s="26">
        <v>5.3147776331999999E-3</v>
      </c>
      <c r="E26" s="26">
        <v>0</v>
      </c>
      <c r="F26" s="37">
        <v>0.58597620539910011</v>
      </c>
      <c r="G26" s="26">
        <v>1.0511273666599999E-2</v>
      </c>
      <c r="H26" s="26">
        <v>0</v>
      </c>
      <c r="I26" s="27">
        <v>0</v>
      </c>
      <c r="J26" s="27">
        <v>0</v>
      </c>
      <c r="K26" s="27">
        <f t="shared" si="0"/>
        <v>0.60180225669890008</v>
      </c>
      <c r="L26" s="26">
        <v>0</v>
      </c>
    </row>
    <row r="27" spans="2:12" x14ac:dyDescent="0.2">
      <c r="B27" s="24">
        <v>24</v>
      </c>
      <c r="C27" s="25" t="s">
        <v>79</v>
      </c>
      <c r="D27" s="26">
        <v>0</v>
      </c>
      <c r="E27" s="26">
        <v>0</v>
      </c>
      <c r="F27" s="37">
        <v>0.35799542199969997</v>
      </c>
      <c r="G27" s="26">
        <v>0</v>
      </c>
      <c r="H27" s="26">
        <v>0</v>
      </c>
      <c r="I27" s="27">
        <v>0</v>
      </c>
      <c r="J27" s="27">
        <v>0</v>
      </c>
      <c r="K27" s="27">
        <f t="shared" si="0"/>
        <v>0.35799542199969997</v>
      </c>
      <c r="L27" s="26">
        <v>0</v>
      </c>
    </row>
    <row r="28" spans="2:12" x14ac:dyDescent="0.2">
      <c r="B28" s="24">
        <v>25</v>
      </c>
      <c r="C28" s="25" t="s">
        <v>80</v>
      </c>
      <c r="D28" s="26">
        <v>0</v>
      </c>
      <c r="E28" s="26">
        <v>0</v>
      </c>
      <c r="F28" s="37">
        <v>0.18232407846609999</v>
      </c>
      <c r="G28" s="26">
        <v>2.1458927333000001E-3</v>
      </c>
      <c r="H28" s="26">
        <v>0</v>
      </c>
      <c r="I28" s="27">
        <v>0</v>
      </c>
      <c r="J28" s="27">
        <v>0</v>
      </c>
      <c r="K28" s="27">
        <f t="shared" si="0"/>
        <v>0.18446997119939998</v>
      </c>
      <c r="L28" s="26">
        <v>0</v>
      </c>
    </row>
    <row r="29" spans="2:12" x14ac:dyDescent="0.2">
      <c r="B29" s="24">
        <v>26</v>
      </c>
      <c r="C29" s="28" t="s">
        <v>81</v>
      </c>
      <c r="D29" s="26">
        <v>0.96962557106499969</v>
      </c>
      <c r="E29" s="26">
        <v>0</v>
      </c>
      <c r="F29" s="37">
        <v>122.22784921043619</v>
      </c>
      <c r="G29" s="26">
        <v>9.6910750228589073</v>
      </c>
      <c r="H29" s="26">
        <v>0</v>
      </c>
      <c r="I29" s="27">
        <v>0</v>
      </c>
      <c r="J29" s="27">
        <v>0</v>
      </c>
      <c r="K29" s="27">
        <f t="shared" si="0"/>
        <v>132.88854980436008</v>
      </c>
      <c r="L29" s="26">
        <v>0</v>
      </c>
    </row>
    <row r="30" spans="2:12" x14ac:dyDescent="0.2">
      <c r="B30" s="24">
        <v>27</v>
      </c>
      <c r="C30" s="28" t="s">
        <v>82</v>
      </c>
      <c r="D30" s="26">
        <v>6.6609451632499983E-2</v>
      </c>
      <c r="E30" s="26">
        <v>0</v>
      </c>
      <c r="F30" s="37">
        <v>23.466100700064089</v>
      </c>
      <c r="G30" s="26">
        <v>2.2525564439629013</v>
      </c>
      <c r="H30" s="26">
        <v>0</v>
      </c>
      <c r="I30" s="27">
        <v>0</v>
      </c>
      <c r="J30" s="27">
        <v>0</v>
      </c>
      <c r="K30" s="27">
        <f t="shared" si="0"/>
        <v>25.785266595659493</v>
      </c>
      <c r="L30" s="26">
        <v>0</v>
      </c>
    </row>
    <row r="31" spans="2:12" x14ac:dyDescent="0.2">
      <c r="B31" s="24">
        <v>28</v>
      </c>
      <c r="C31" s="28" t="s">
        <v>22</v>
      </c>
      <c r="D31" s="26">
        <v>0.82115775816510006</v>
      </c>
      <c r="E31" s="26">
        <v>0</v>
      </c>
      <c r="F31" s="37">
        <v>51.498382370504117</v>
      </c>
      <c r="G31" s="26">
        <v>6.1034028064303012</v>
      </c>
      <c r="H31" s="26">
        <v>0</v>
      </c>
      <c r="I31" s="27">
        <v>0</v>
      </c>
      <c r="J31" s="27">
        <v>0</v>
      </c>
      <c r="K31" s="27">
        <f t="shared" si="0"/>
        <v>58.42294293509952</v>
      </c>
      <c r="L31" s="26">
        <v>0</v>
      </c>
    </row>
    <row r="32" spans="2:12" x14ac:dyDescent="0.2">
      <c r="B32" s="24">
        <v>29</v>
      </c>
      <c r="C32" s="28" t="s">
        <v>83</v>
      </c>
      <c r="D32" s="26">
        <v>1.1171785733199999E-2</v>
      </c>
      <c r="E32" s="26">
        <v>0</v>
      </c>
      <c r="F32" s="37">
        <v>2.1056501643955996</v>
      </c>
      <c r="G32" s="26">
        <v>5.6927653466200004E-2</v>
      </c>
      <c r="H32" s="26">
        <v>0</v>
      </c>
      <c r="I32" s="27">
        <v>0</v>
      </c>
      <c r="J32" s="27">
        <v>0</v>
      </c>
      <c r="K32" s="27">
        <f t="shared" si="0"/>
        <v>2.1737496035949997</v>
      </c>
      <c r="L32" s="26">
        <v>0</v>
      </c>
    </row>
    <row r="33" spans="2:12" x14ac:dyDescent="0.2">
      <c r="B33" s="24">
        <v>30</v>
      </c>
      <c r="C33" s="28" t="s">
        <v>84</v>
      </c>
      <c r="D33" s="26">
        <v>0.81019280333199972</v>
      </c>
      <c r="E33" s="26">
        <v>0</v>
      </c>
      <c r="F33" s="37">
        <v>91.636730606265544</v>
      </c>
      <c r="G33" s="26">
        <v>12.203240664058699</v>
      </c>
      <c r="H33" s="26">
        <v>0</v>
      </c>
      <c r="I33" s="27">
        <v>0</v>
      </c>
      <c r="J33" s="27">
        <v>0</v>
      </c>
      <c r="K33" s="27">
        <f t="shared" si="0"/>
        <v>104.65016407365624</v>
      </c>
      <c r="L33" s="26">
        <v>0</v>
      </c>
    </row>
    <row r="34" spans="2:12" x14ac:dyDescent="0.2">
      <c r="B34" s="24">
        <v>31</v>
      </c>
      <c r="C34" s="28" t="s">
        <v>85</v>
      </c>
      <c r="D34" s="26">
        <v>0.46403659083170001</v>
      </c>
      <c r="E34" s="26">
        <v>0</v>
      </c>
      <c r="F34" s="37">
        <v>78.977868264900181</v>
      </c>
      <c r="G34" s="26">
        <v>6.9998335952602018</v>
      </c>
      <c r="H34" s="26">
        <v>0</v>
      </c>
      <c r="I34" s="27">
        <v>0</v>
      </c>
      <c r="J34" s="27">
        <v>0</v>
      </c>
      <c r="K34" s="27">
        <f t="shared" si="0"/>
        <v>86.441738450992077</v>
      </c>
      <c r="L34" s="26">
        <v>0</v>
      </c>
    </row>
    <row r="35" spans="2:12" x14ac:dyDescent="0.2">
      <c r="B35" s="24">
        <v>32</v>
      </c>
      <c r="C35" s="25" t="s">
        <v>86</v>
      </c>
      <c r="D35" s="26">
        <v>0</v>
      </c>
      <c r="E35" s="26">
        <v>0</v>
      </c>
      <c r="F35" s="37">
        <v>1.2942197344662001</v>
      </c>
      <c r="G35" s="26">
        <v>6.6837483332000003E-3</v>
      </c>
      <c r="H35" s="26">
        <v>0</v>
      </c>
      <c r="I35" s="27">
        <v>0</v>
      </c>
      <c r="J35" s="27">
        <v>0</v>
      </c>
      <c r="K35" s="27">
        <f t="shared" si="0"/>
        <v>1.3009034827994002</v>
      </c>
      <c r="L35" s="26">
        <v>0</v>
      </c>
    </row>
    <row r="36" spans="2:12" x14ac:dyDescent="0.2">
      <c r="B36" s="24">
        <v>33</v>
      </c>
      <c r="C36" s="28" t="s">
        <v>87</v>
      </c>
      <c r="D36" s="26">
        <v>1.1561671332975005</v>
      </c>
      <c r="E36" s="26">
        <v>0</v>
      </c>
      <c r="F36" s="37">
        <v>143.85782086329664</v>
      </c>
      <c r="G36" s="26">
        <v>13.508039530322916</v>
      </c>
      <c r="H36" s="26">
        <v>0</v>
      </c>
      <c r="I36" s="27">
        <v>0</v>
      </c>
      <c r="J36" s="27">
        <v>0</v>
      </c>
      <c r="K36" s="27">
        <f t="shared" si="0"/>
        <v>158.52202752691704</v>
      </c>
      <c r="L36" s="26">
        <v>0</v>
      </c>
    </row>
    <row r="37" spans="2:12" x14ac:dyDescent="0.2">
      <c r="B37" s="24">
        <v>34</v>
      </c>
      <c r="C37" s="28" t="s">
        <v>88</v>
      </c>
      <c r="D37" s="26">
        <v>0.35429125099810005</v>
      </c>
      <c r="E37" s="26">
        <v>0</v>
      </c>
      <c r="F37" s="37">
        <v>58.699383466688623</v>
      </c>
      <c r="G37" s="26">
        <v>4.6826820982958006</v>
      </c>
      <c r="H37" s="26">
        <v>0</v>
      </c>
      <c r="I37" s="27">
        <v>0</v>
      </c>
      <c r="J37" s="27">
        <v>0</v>
      </c>
      <c r="K37" s="27">
        <f t="shared" si="0"/>
        <v>63.736356815982525</v>
      </c>
      <c r="L37" s="26">
        <v>0</v>
      </c>
    </row>
    <row r="38" spans="2:12" x14ac:dyDescent="0.2">
      <c r="B38" s="24">
        <v>35</v>
      </c>
      <c r="C38" s="28" t="s">
        <v>89</v>
      </c>
      <c r="D38" s="26">
        <v>0</v>
      </c>
      <c r="E38" s="26">
        <v>0</v>
      </c>
      <c r="F38" s="37">
        <v>0.21892170989889995</v>
      </c>
      <c r="G38" s="26">
        <v>6.3602672666000001E-3</v>
      </c>
      <c r="H38" s="26">
        <v>0</v>
      </c>
      <c r="I38" s="27">
        <v>0</v>
      </c>
      <c r="J38" s="27">
        <v>0</v>
      </c>
      <c r="K38" s="27">
        <f t="shared" si="0"/>
        <v>0.22528197716549994</v>
      </c>
      <c r="L38" s="26">
        <v>0</v>
      </c>
    </row>
    <row r="39" spans="2:12" x14ac:dyDescent="0.2">
      <c r="B39" s="24">
        <v>36</v>
      </c>
      <c r="C39" s="28" t="s">
        <v>90</v>
      </c>
      <c r="D39" s="26">
        <v>2.5413360308952013</v>
      </c>
      <c r="E39" s="26">
        <v>0</v>
      </c>
      <c r="F39" s="37">
        <v>219.11515898015656</v>
      </c>
      <c r="G39" s="26">
        <v>26.579590917082189</v>
      </c>
      <c r="H39" s="26">
        <v>0</v>
      </c>
      <c r="I39" s="27">
        <v>0</v>
      </c>
      <c r="J39" s="27">
        <v>0</v>
      </c>
      <c r="K39" s="27">
        <f t="shared" si="0"/>
        <v>248.23608592813395</v>
      </c>
      <c r="L39" s="26">
        <v>0</v>
      </c>
    </row>
    <row r="40" spans="2:12" x14ac:dyDescent="0.2">
      <c r="B40" s="24">
        <v>37</v>
      </c>
      <c r="C40" s="28" t="s">
        <v>91</v>
      </c>
      <c r="D40" s="26">
        <v>2.8094899032999998E-2</v>
      </c>
      <c r="E40" s="26">
        <v>0</v>
      </c>
      <c r="F40" s="37">
        <v>9.7180211623878012</v>
      </c>
      <c r="G40" s="26">
        <v>0.88151469229879986</v>
      </c>
      <c r="H40" s="26">
        <v>0</v>
      </c>
      <c r="I40" s="27">
        <v>0</v>
      </c>
      <c r="J40" s="27">
        <v>0</v>
      </c>
      <c r="K40" s="27">
        <f t="shared" si="0"/>
        <v>10.627630753719602</v>
      </c>
      <c r="L40" s="26">
        <v>0</v>
      </c>
    </row>
    <row r="41" spans="2:12" x14ac:dyDescent="0.2">
      <c r="B41" s="24">
        <v>38</v>
      </c>
      <c r="C41" s="28" t="s">
        <v>92</v>
      </c>
      <c r="D41" s="26">
        <v>0.26747213126509983</v>
      </c>
      <c r="E41" s="26">
        <v>0</v>
      </c>
      <c r="F41" s="37">
        <v>116.59251101835115</v>
      </c>
      <c r="G41" s="26">
        <v>13.147769160892809</v>
      </c>
      <c r="H41" s="26">
        <v>0</v>
      </c>
      <c r="I41" s="27">
        <v>0</v>
      </c>
      <c r="J41" s="27">
        <v>0</v>
      </c>
      <c r="K41" s="27">
        <f t="shared" si="0"/>
        <v>130.00775231050906</v>
      </c>
      <c r="L41" s="26">
        <v>0</v>
      </c>
    </row>
    <row r="42" spans="2:12" s="32" customFormat="1" x14ac:dyDescent="0.2">
      <c r="B42" s="29" t="s">
        <v>93</v>
      </c>
      <c r="C42" s="30"/>
      <c r="D42" s="31">
        <f>SUM(D4:D41)</f>
        <v>49.775467442000007</v>
      </c>
      <c r="E42" s="31">
        <f t="shared" ref="E42:L42" si="1">SUM(E4:E41)</f>
        <v>0</v>
      </c>
      <c r="F42" s="31">
        <f t="shared" si="1"/>
        <v>2496.5419057789995</v>
      </c>
      <c r="G42" s="31">
        <f t="shared" si="1"/>
        <v>341.66733576800038</v>
      </c>
      <c r="H42" s="31">
        <f t="shared" si="1"/>
        <v>0</v>
      </c>
      <c r="I42" s="31">
        <f t="shared" si="1"/>
        <v>0</v>
      </c>
      <c r="J42" s="31">
        <f t="shared" si="1"/>
        <v>0</v>
      </c>
      <c r="K42" s="31">
        <f>SUM(K4:K41)</f>
        <v>2887.984708988999</v>
      </c>
      <c r="L42" s="31">
        <f t="shared" si="1"/>
        <v>0</v>
      </c>
    </row>
    <row r="43" spans="2:12" x14ac:dyDescent="0.2">
      <c r="B43" t="s">
        <v>94</v>
      </c>
      <c r="D43" s="35"/>
      <c r="F43" s="35"/>
      <c r="G43" s="35"/>
      <c r="I43" s="33"/>
      <c r="J43" s="33"/>
      <c r="K43" s="35"/>
    </row>
    <row r="44" spans="2:12" s="33" customFormat="1" x14ac:dyDescent="0.2">
      <c r="D44" s="39"/>
      <c r="F44" s="39"/>
      <c r="G44" s="39"/>
      <c r="K44" s="39"/>
    </row>
    <row r="45" spans="2:12" x14ac:dyDescent="0.2">
      <c r="D45" s="35"/>
      <c r="E45" s="35"/>
      <c r="F45" s="35"/>
      <c r="G45" s="35"/>
      <c r="H45" s="35"/>
      <c r="I45" s="69"/>
      <c r="J45" s="69"/>
      <c r="K45" s="35"/>
      <c r="L45" s="33"/>
    </row>
    <row r="46" spans="2:12" x14ac:dyDescent="0.2">
      <c r="D46" s="33"/>
      <c r="E46" s="33"/>
      <c r="F46" s="33"/>
      <c r="G46" s="33"/>
      <c r="I46" s="33"/>
      <c r="J46" s="33"/>
      <c r="K46" s="33"/>
      <c r="L46" s="33"/>
    </row>
    <row r="47" spans="2:12" s="39" customFormat="1" x14ac:dyDescent="0.2">
      <c r="D47" s="33"/>
      <c r="E47" s="33"/>
      <c r="F47" s="33"/>
      <c r="G47" s="33"/>
      <c r="I47" s="33"/>
      <c r="J47" s="33"/>
      <c r="K47" s="33"/>
      <c r="L47" s="33"/>
    </row>
    <row r="48" spans="2:12" x14ac:dyDescent="0.2">
      <c r="D48" s="34"/>
      <c r="E48" s="34"/>
      <c r="F48" s="34"/>
      <c r="G48" s="34"/>
      <c r="H48" s="34"/>
      <c r="I48" s="35"/>
      <c r="J48" s="35"/>
      <c r="K48" s="34"/>
      <c r="L48" s="34"/>
    </row>
    <row r="49" spans="11:11" x14ac:dyDescent="0.2">
      <c r="K49" s="36"/>
    </row>
    <row r="50" spans="11:11" x14ac:dyDescent="0.2">
      <c r="K50" s="36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Sadath Khan</cp:lastModifiedBy>
  <dcterms:created xsi:type="dcterms:W3CDTF">2014-04-10T12:10:22Z</dcterms:created>
  <dcterms:modified xsi:type="dcterms:W3CDTF">2025-10-10T06:02:07Z</dcterms:modified>
</cp:coreProperties>
</file>