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420" windowHeight="11020"/>
  </bookViews>
  <sheets>
    <sheet name="Anex A1 Frmt for AUM disclosure" sheetId="1" r:id="rId1"/>
    <sheet name="Anex A2 Frmt AUM stateUT wise " sheetId="2" r:id="rId2"/>
  </sheets>
  <calcPr calcId="145621"/>
</workbook>
</file>

<file path=xl/calcChain.xml><?xml version="1.0" encoding="utf-8"?>
<calcChain xmlns="http://schemas.openxmlformats.org/spreadsheetml/2006/main">
  <c r="BK38" i="1" l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C40" i="1"/>
  <c r="BK51" i="1" l="1"/>
  <c r="BK28" i="1" l="1"/>
  <c r="BK54" i="1" l="1"/>
  <c r="BI55" i="1" l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J55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7" i="1" l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C47" i="1"/>
  <c r="L42" i="2"/>
  <c r="J42" i="2"/>
  <c r="I42" i="2"/>
  <c r="H42" i="2"/>
  <c r="G42" i="2"/>
  <c r="F42" i="2"/>
  <c r="E42" i="2"/>
  <c r="D42" i="2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C67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2" i="1"/>
  <c r="BK14" i="1"/>
  <c r="BK15" i="1" s="1"/>
  <c r="BK18" i="1"/>
  <c r="BK39" i="1"/>
  <c r="BK40" i="1" s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K66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1" i="1" l="1"/>
  <c r="BK55" i="1"/>
  <c r="BK56" i="1" s="1"/>
  <c r="BJ56" i="1"/>
  <c r="X56" i="1"/>
  <c r="AJ56" i="1"/>
  <c r="AN56" i="1"/>
  <c r="BD56" i="1"/>
  <c r="BK67" i="1"/>
  <c r="BC56" i="1"/>
  <c r="AS56" i="1"/>
  <c r="BK11" i="1"/>
  <c r="C56" i="1"/>
  <c r="AC56" i="1"/>
  <c r="AM56" i="1"/>
  <c r="BB56" i="1"/>
  <c r="AL56" i="1"/>
  <c r="AF56" i="1"/>
  <c r="T56" i="1"/>
  <c r="L56" i="1"/>
  <c r="BK19" i="1"/>
  <c r="K41" i="1"/>
  <c r="O41" i="1"/>
  <c r="U41" i="1"/>
  <c r="AG41" i="1"/>
  <c r="D56" i="1"/>
  <c r="F56" i="1"/>
  <c r="H56" i="1"/>
  <c r="J56" i="1"/>
  <c r="R56" i="1"/>
  <c r="V56" i="1"/>
  <c r="Z56" i="1"/>
  <c r="AB56" i="1"/>
  <c r="AD56" i="1"/>
  <c r="AH56" i="1"/>
  <c r="AP56" i="1"/>
  <c r="AR56" i="1"/>
  <c r="AT56" i="1"/>
  <c r="AV56" i="1"/>
  <c r="AX56" i="1"/>
  <c r="BJ41" i="1"/>
  <c r="BF56" i="1"/>
  <c r="AR41" i="1"/>
  <c r="BH56" i="1"/>
  <c r="BI56" i="1"/>
  <c r="BE56" i="1"/>
  <c r="BA56" i="1"/>
  <c r="AO56" i="1"/>
  <c r="AK56" i="1"/>
  <c r="Y56" i="1"/>
  <c r="M56" i="1"/>
  <c r="E56" i="1"/>
  <c r="BG56" i="1"/>
  <c r="AY56" i="1"/>
  <c r="AW56" i="1"/>
  <c r="AU56" i="1"/>
  <c r="AQ56" i="1"/>
  <c r="AJ41" i="1"/>
  <c r="AP41" i="1"/>
  <c r="AP30" i="1"/>
  <c r="D41" i="1"/>
  <c r="H41" i="1"/>
  <c r="N41" i="1"/>
  <c r="R41" i="1"/>
  <c r="T41" i="1"/>
  <c r="V41" i="1"/>
  <c r="X41" i="1"/>
  <c r="Z41" i="1"/>
  <c r="AD41" i="1"/>
  <c r="AF41" i="1"/>
  <c r="AH41" i="1"/>
  <c r="AL41" i="1"/>
  <c r="AT41" i="1"/>
  <c r="AV41" i="1"/>
  <c r="AX41" i="1"/>
  <c r="AZ41" i="1"/>
  <c r="BB41" i="1"/>
  <c r="BD41" i="1"/>
  <c r="BF41" i="1"/>
  <c r="H30" i="1"/>
  <c r="T30" i="1"/>
  <c r="V30" i="1"/>
  <c r="Z30" i="1"/>
  <c r="AB30" i="1"/>
  <c r="AL30" i="1"/>
  <c r="AN30" i="1"/>
  <c r="AR30" i="1"/>
  <c r="AT30" i="1"/>
  <c r="AV30" i="1"/>
  <c r="BH30" i="1"/>
  <c r="G56" i="1"/>
  <c r="I56" i="1"/>
  <c r="O56" i="1"/>
  <c r="Q56" i="1"/>
  <c r="S56" i="1"/>
  <c r="U56" i="1"/>
  <c r="AE56" i="1"/>
  <c r="AG56" i="1"/>
  <c r="AI56" i="1"/>
  <c r="Q41" i="1"/>
  <c r="S41" i="1"/>
  <c r="BC41" i="1"/>
  <c r="BE41" i="1"/>
  <c r="BE30" i="1"/>
  <c r="BK47" i="1"/>
  <c r="G41" i="1"/>
  <c r="I41" i="1"/>
  <c r="M41" i="1"/>
  <c r="Y41" i="1"/>
  <c r="AA41" i="1"/>
  <c r="AC41" i="1"/>
  <c r="AK41" i="1"/>
  <c r="AM41" i="1"/>
  <c r="AO41" i="1"/>
  <c r="AQ41" i="1"/>
  <c r="AS41" i="1"/>
  <c r="AU41" i="1"/>
  <c r="AW41" i="1"/>
  <c r="BG41" i="1"/>
  <c r="BI41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1" i="1"/>
  <c r="J30" i="1"/>
  <c r="L30" i="1"/>
  <c r="N30" i="1"/>
  <c r="X30" i="1"/>
  <c r="AF30" i="1"/>
  <c r="AZ30" i="1"/>
  <c r="BD30" i="1"/>
  <c r="BK29" i="1"/>
  <c r="F41" i="1"/>
  <c r="J41" i="1"/>
  <c r="L41" i="1"/>
  <c r="P41" i="1"/>
  <c r="AE41" i="1"/>
  <c r="AI41" i="1"/>
  <c r="AN41" i="1"/>
  <c r="AY41" i="1"/>
  <c r="BA41" i="1"/>
  <c r="AZ56" i="1"/>
  <c r="AA56" i="1"/>
  <c r="W56" i="1"/>
  <c r="K56" i="1"/>
  <c r="E41" i="1"/>
  <c r="AB41" i="1"/>
  <c r="BH41" i="1"/>
  <c r="BK41" i="1"/>
  <c r="P56" i="1"/>
  <c r="N56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3" i="1" l="1"/>
  <c r="R63" i="1"/>
  <c r="H63" i="1"/>
  <c r="AF63" i="1"/>
  <c r="AR63" i="1"/>
  <c r="AS63" i="1"/>
  <c r="AN63" i="1"/>
  <c r="X63" i="1"/>
  <c r="AP63" i="1"/>
  <c r="BD63" i="1"/>
  <c r="C63" i="1"/>
  <c r="BK30" i="1"/>
  <c r="BK63" i="1" s="1"/>
  <c r="BL63" i="1" s="1"/>
  <c r="BC63" i="1"/>
  <c r="BB63" i="1"/>
  <c r="AH63" i="1"/>
  <c r="D63" i="1"/>
  <c r="AC63" i="1"/>
  <c r="V63" i="1"/>
  <c r="AB63" i="1"/>
  <c r="Z63" i="1"/>
  <c r="BJ63" i="1"/>
  <c r="AX63" i="1"/>
  <c r="AD63" i="1"/>
  <c r="AM63" i="1"/>
  <c r="G63" i="1"/>
  <c r="S63" i="1"/>
  <c r="AU63" i="1"/>
  <c r="BG63" i="1"/>
  <c r="AL63" i="1"/>
  <c r="AO63" i="1"/>
  <c r="O63" i="1"/>
  <c r="AI63" i="1"/>
  <c r="AQ63" i="1"/>
  <c r="AW63" i="1"/>
  <c r="AK63" i="1"/>
  <c r="M63" i="1"/>
  <c r="AJ63" i="1"/>
  <c r="BH63" i="1"/>
  <c r="BI63" i="1"/>
  <c r="AV63" i="1"/>
  <c r="AA63" i="1"/>
  <c r="Y63" i="1"/>
  <c r="AT63" i="1"/>
  <c r="Q63" i="1"/>
  <c r="AG63" i="1"/>
  <c r="E63" i="1"/>
  <c r="K63" i="1"/>
  <c r="AZ63" i="1"/>
  <c r="U63" i="1"/>
  <c r="W63" i="1"/>
  <c r="AE63" i="1"/>
  <c r="BA63" i="1"/>
  <c r="BF63" i="1"/>
  <c r="F63" i="1"/>
  <c r="I63" i="1"/>
  <c r="BE63" i="1"/>
  <c r="N63" i="1"/>
  <c r="J63" i="1"/>
  <c r="AY63" i="1"/>
  <c r="L63" i="1"/>
  <c r="P63" i="1"/>
</calcChain>
</file>

<file path=xl/sharedStrings.xml><?xml version="1.0" encoding="utf-8"?>
<sst xmlns="http://schemas.openxmlformats.org/spreadsheetml/2006/main" count="137" uniqueCount="103">
  <si>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</si>
  <si>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</si>
  <si>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</si>
  <si>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</si>
  <si>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</si>
  <si>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</si>
  <si>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</si>
  <si>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</si>
  <si>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</si>
  <si>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</si>
  <si>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</si>
  <si>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</si>
  <si>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</si>
  <si>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</si>
  <si>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</si>
  <si>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</si>
  <si>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</si>
  <si>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</si>
  <si>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</si>
  <si>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</si>
  <si>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</si>
  <si>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</si>
  <si>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</si>
  <si>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</si>
  <si>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</si>
  <si>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</si>
  <si>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</si>
  <si>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</si>
  <si>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</si>
  <si>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</si>
  <si>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</si>
  <si>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</si>
  <si>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</si>
  <si>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</si>
  <si>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</si>
  <si>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</si>
  <si>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</si>
  <si>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</si>
  <si>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</si>
  <si>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</si>
  <si>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</si>
  <si>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</si>
  <si>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</si>
  <si>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</si>
  <si>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</si>
  <si>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</si>
  <si>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</si>
  <si>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</si>
  <si>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</si>
  <si>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</si>
  <si>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</si>
  <si>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</si>
  <si>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</si>
  <si>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</si>
  <si>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</si>
  <si>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</si>
  <si>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</si>
  <si>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</si>
  <si>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</si>
  <si>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</si>
  <si>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</si>
  <si>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</si>
  <si>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</si>
  <si>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</si>
  <si>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</si>
  <si>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</si>
  <si>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</si>
  <si>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</si>
  <si>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</si>
  <si>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</si>
  <si>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</si>
  <si>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</si>
  <si>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</si>
  <si>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</si>
  <si>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</si>
  <si>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</si>
  <si>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</si>
  <si>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</si>
  <si>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</si>
  <si>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</si>
  <si>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</si>
  <si>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</si>
  <si>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</si>
  <si>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</si>
  <si>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</si>
  <si>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</si>
  <si>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</si>
  <si>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</si>
  <si>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</si>
  <si>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</si>
  <si>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</si>
  <si>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</si>
  <si>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</si>
  <si>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</si>
  <si>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</si>
  <si>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</si>
  <si>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</si>
  <si>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</si>
  <si>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</si>
  <si>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</si>
  <si>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</si>
  <si>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Mutual Fund: Average Net Assets Under Management (AAUM) as on Sep 2023 (All figures in Rs. Crore)</t>
  </si>
  <si>
    <t>Table showing State wise /Union Territory wise contribution to AAUM of category of schemes as on Sep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</si>
</sst>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</cellStyleXfs>
  <cellXfs count="91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3" fontId="7" fillId="0" borderId="2" xfId="1" applyFont="1" applyBorder="1" applyAlignment="1">
      <alignment horizontal="left"/>
    </xf>
    <xf numFmtId="43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43" fontId="9" fillId="0" borderId="2" xfId="0" applyNumberFormat="1" applyFont="1" applyBorder="1"/>
    <xf numFmtId="0" fontId="9" fillId="0" borderId="0" xfId="0" applyFont="1"/>
    <xf numFmtId="43" fontId="8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43" fontId="0" fillId="0" borderId="0" xfId="1" applyFont="1"/>
    <xf numFmtId="4" fontId="0" fillId="0" borderId="9" xfId="0" applyNumberFormat="1" applyBorder="1" applyAlignment="1">
      <alignment wrapText="1"/>
    </xf>
    <xf numFmtId="4" fontId="0" fillId="0" borderId="26" xfId="0" applyNumberFormat="1" applyBorder="1" applyAlignment="1">
      <alignment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69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8" sqref="C8"/>
    </sheetView>
  </sheetViews>
  <sheetFormatPr defaultColWidth="9.1796875" defaultRowHeight="14.5" x14ac:dyDescent="0.35"/>
  <cols>
    <col min="1" max="1" width="8.26953125" style="18" customWidth="1"/>
    <col min="2" max="2" width="63.54296875" style="18" bestFit="1" customWidth="1"/>
    <col min="3" max="3" width="6.54296875" style="18" bestFit="1" customWidth="1"/>
    <col min="4" max="4" width="8.1796875" style="18" customWidth="1"/>
    <col min="5" max="5" width="4.54296875" style="18" bestFit="1" customWidth="1"/>
    <col min="6" max="6" width="4.54296875" style="18" customWidth="1"/>
    <col min="7" max="7" width="8.1796875" style="18" bestFit="1" customWidth="1"/>
    <col min="8" max="8" width="9.1796875" style="18" bestFit="1" customWidth="1"/>
    <col min="9" max="9" width="10.7265625" style="18" bestFit="1" customWidth="1"/>
    <col min="10" max="10" width="8.1796875" style="18" customWidth="1"/>
    <col min="11" max="11" width="6.54296875" style="18" bestFit="1" customWidth="1"/>
    <col min="12" max="12" width="9.1796875" style="18" bestFit="1" customWidth="1"/>
    <col min="13" max="16" width="4.54296875" style="18" customWidth="1"/>
    <col min="17" max="17" width="4.54296875" style="18" bestFit="1" customWidth="1"/>
    <col min="18" max="19" width="8.1796875" style="18" bestFit="1" customWidth="1"/>
    <col min="20" max="20" width="8.1796875" style="18" customWidth="1"/>
    <col min="21" max="21" width="4.54296875" style="18" customWidth="1"/>
    <col min="22" max="22" width="8.1796875" style="18" bestFit="1" customWidth="1"/>
    <col min="23" max="23" width="5.26953125" style="18" customWidth="1"/>
    <col min="24" max="24" width="6.54296875" style="18" customWidth="1"/>
    <col min="25" max="26" width="4.54296875" style="18" customWidth="1"/>
    <col min="27" max="29" width="6.54296875" style="18" bestFit="1" customWidth="1"/>
    <col min="30" max="31" width="4.54296875" style="18" customWidth="1"/>
    <col min="32" max="32" width="6.54296875" style="18" bestFit="1" customWidth="1"/>
    <col min="33" max="37" width="4.54296875" style="18" customWidth="1"/>
    <col min="38" max="39" width="6.54296875" style="18" bestFit="1" customWidth="1"/>
    <col min="40" max="41" width="4.54296875" style="18" customWidth="1"/>
    <col min="42" max="42" width="5.54296875" style="18" bestFit="1" customWidth="1"/>
    <col min="43" max="43" width="4.54296875" style="18" customWidth="1"/>
    <col min="44" max="44" width="8.1796875" style="18" bestFit="1" customWidth="1"/>
    <col min="45" max="46" width="4.54296875" style="18" customWidth="1"/>
    <col min="47" max="47" width="8.1796875" style="18" bestFit="1" customWidth="1"/>
    <col min="48" max="48" width="9.1796875" style="18" bestFit="1" customWidth="1"/>
    <col min="49" max="49" width="9.1796875" style="18" customWidth="1"/>
    <col min="50" max="50" width="8.1796875" style="18" bestFit="1" customWidth="1"/>
    <col min="51" max="51" width="6.54296875" style="18" bestFit="1" customWidth="1"/>
    <col min="52" max="52" width="9.1796875" style="18" bestFit="1" customWidth="1"/>
    <col min="53" max="57" width="4.54296875" style="18" customWidth="1"/>
    <col min="58" max="58" width="9.1796875" style="18" bestFit="1" customWidth="1"/>
    <col min="59" max="60" width="8.1796875" style="18" bestFit="1" customWidth="1"/>
    <col min="61" max="61" width="5.54296875" style="18" bestFit="1" customWidth="1"/>
    <col min="62" max="62" width="10.7265625" style="18" bestFit="1" customWidth="1"/>
    <col min="63" max="63" width="17" style="19" customWidth="1"/>
    <col min="64" max="65" width="10.7265625" style="18" bestFit="1" customWidth="1"/>
    <col min="66" max="16384" width="9.1796875" style="18"/>
  </cols>
  <sheetData>
    <row r="1" spans="1:63" ht="15" customHeight="1" thickBot="1" x14ac:dyDescent="0.3">
      <c r="B1" s="1"/>
    </row>
    <row r="2" spans="1:63" ht="15.75" customHeight="1" thickBot="1" x14ac:dyDescent="0.4">
      <c r="A2" s="71" t="s">
        <v>0</v>
      </c>
      <c r="B2" s="73" t="s">
        <v>1</v>
      </c>
      <c r="C2" s="76" t="s">
        <v>101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8"/>
    </row>
    <row r="3" spans="1:63" ht="16" thickBot="1" x14ac:dyDescent="0.4">
      <c r="A3" s="72"/>
      <c r="B3" s="74"/>
      <c r="C3" s="79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  <c r="W3" s="79" t="s">
        <v>3</v>
      </c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1"/>
      <c r="AQ3" s="79" t="s">
        <v>4</v>
      </c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1"/>
      <c r="BK3" s="65" t="s">
        <v>30</v>
      </c>
    </row>
    <row r="4" spans="1:63" ht="16" thickBot="1" x14ac:dyDescent="0.4">
      <c r="A4" s="72"/>
      <c r="B4" s="74"/>
      <c r="C4" s="68" t="s">
        <v>49</v>
      </c>
      <c r="D4" s="69"/>
      <c r="E4" s="69"/>
      <c r="F4" s="69"/>
      <c r="G4" s="69"/>
      <c r="H4" s="69"/>
      <c r="I4" s="69"/>
      <c r="J4" s="69"/>
      <c r="K4" s="69"/>
      <c r="L4" s="70"/>
      <c r="M4" s="68" t="s">
        <v>50</v>
      </c>
      <c r="N4" s="69"/>
      <c r="O4" s="69"/>
      <c r="P4" s="69"/>
      <c r="Q4" s="69"/>
      <c r="R4" s="69"/>
      <c r="S4" s="69"/>
      <c r="T4" s="69"/>
      <c r="U4" s="69"/>
      <c r="V4" s="70"/>
      <c r="W4" s="68" t="s">
        <v>49</v>
      </c>
      <c r="X4" s="69"/>
      <c r="Y4" s="69"/>
      <c r="Z4" s="69"/>
      <c r="AA4" s="69"/>
      <c r="AB4" s="69"/>
      <c r="AC4" s="69"/>
      <c r="AD4" s="69"/>
      <c r="AE4" s="69"/>
      <c r="AF4" s="70"/>
      <c r="AG4" s="68" t="s">
        <v>50</v>
      </c>
      <c r="AH4" s="69"/>
      <c r="AI4" s="69"/>
      <c r="AJ4" s="69"/>
      <c r="AK4" s="69"/>
      <c r="AL4" s="69"/>
      <c r="AM4" s="69"/>
      <c r="AN4" s="69"/>
      <c r="AO4" s="69"/>
      <c r="AP4" s="70"/>
      <c r="AQ4" s="68" t="s">
        <v>49</v>
      </c>
      <c r="AR4" s="69"/>
      <c r="AS4" s="69"/>
      <c r="AT4" s="69"/>
      <c r="AU4" s="69"/>
      <c r="AV4" s="69"/>
      <c r="AW4" s="69"/>
      <c r="AX4" s="69"/>
      <c r="AY4" s="69"/>
      <c r="AZ4" s="70"/>
      <c r="BA4" s="68" t="s">
        <v>50</v>
      </c>
      <c r="BB4" s="69"/>
      <c r="BC4" s="69"/>
      <c r="BD4" s="69"/>
      <c r="BE4" s="69"/>
      <c r="BF4" s="69"/>
      <c r="BG4" s="69"/>
      <c r="BH4" s="69"/>
      <c r="BI4" s="69"/>
      <c r="BJ4" s="70"/>
      <c r="BK4" s="66"/>
    </row>
    <row r="5" spans="1:63" ht="18" customHeight="1" x14ac:dyDescent="0.35">
      <c r="A5" s="72"/>
      <c r="B5" s="74"/>
      <c r="C5" s="82" t="s">
        <v>5</v>
      </c>
      <c r="D5" s="83"/>
      <c r="E5" s="83"/>
      <c r="F5" s="83"/>
      <c r="G5" s="84"/>
      <c r="H5" s="85" t="s">
        <v>6</v>
      </c>
      <c r="I5" s="86"/>
      <c r="J5" s="86"/>
      <c r="K5" s="86"/>
      <c r="L5" s="87"/>
      <c r="M5" s="82" t="s">
        <v>5</v>
      </c>
      <c r="N5" s="83"/>
      <c r="O5" s="83"/>
      <c r="P5" s="83"/>
      <c r="Q5" s="84"/>
      <c r="R5" s="85" t="s">
        <v>6</v>
      </c>
      <c r="S5" s="86"/>
      <c r="T5" s="86"/>
      <c r="U5" s="86"/>
      <c r="V5" s="87"/>
      <c r="W5" s="82" t="s">
        <v>5</v>
      </c>
      <c r="X5" s="83"/>
      <c r="Y5" s="83"/>
      <c r="Z5" s="83"/>
      <c r="AA5" s="84"/>
      <c r="AB5" s="85" t="s">
        <v>6</v>
      </c>
      <c r="AC5" s="86"/>
      <c r="AD5" s="86"/>
      <c r="AE5" s="86"/>
      <c r="AF5" s="87"/>
      <c r="AG5" s="82" t="s">
        <v>5</v>
      </c>
      <c r="AH5" s="83"/>
      <c r="AI5" s="83"/>
      <c r="AJ5" s="83"/>
      <c r="AK5" s="84"/>
      <c r="AL5" s="85" t="s">
        <v>6</v>
      </c>
      <c r="AM5" s="86"/>
      <c r="AN5" s="86"/>
      <c r="AO5" s="86"/>
      <c r="AP5" s="87"/>
      <c r="AQ5" s="82" t="s">
        <v>5</v>
      </c>
      <c r="AR5" s="83"/>
      <c r="AS5" s="83"/>
      <c r="AT5" s="83"/>
      <c r="AU5" s="84"/>
      <c r="AV5" s="85" t="s">
        <v>6</v>
      </c>
      <c r="AW5" s="86"/>
      <c r="AX5" s="86"/>
      <c r="AY5" s="86"/>
      <c r="AZ5" s="87"/>
      <c r="BA5" s="82" t="s">
        <v>5</v>
      </c>
      <c r="BB5" s="83"/>
      <c r="BC5" s="83"/>
      <c r="BD5" s="83"/>
      <c r="BE5" s="84"/>
      <c r="BF5" s="85" t="s">
        <v>6</v>
      </c>
      <c r="BG5" s="86"/>
      <c r="BH5" s="86"/>
      <c r="BI5" s="86"/>
      <c r="BJ5" s="87"/>
      <c r="BK5" s="66"/>
    </row>
    <row r="6" spans="1:63" x14ac:dyDescent="0.35">
      <c r="A6" s="72"/>
      <c r="B6" s="75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7"/>
    </row>
    <row r="7" spans="1:63" ht="18" x14ac:dyDescent="0.3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ht="15.75" x14ac:dyDescent="0.3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ht="15" x14ac:dyDescent="0.2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>
        <f>SUM(C9:BJ9)</f>
        <v>0</v>
      </c>
    </row>
    <row r="10" spans="1:63" s="25" customFormat="1" x14ac:dyDescent="0.35">
      <c r="A10" s="20"/>
      <c r="B10" s="7" t="s">
        <v>98</v>
      </c>
      <c r="C10" s="21">
        <v>0</v>
      </c>
      <c r="D10" s="22">
        <v>3.6642652199999999</v>
      </c>
      <c r="E10" s="22">
        <v>0</v>
      </c>
      <c r="F10" s="22">
        <v>0</v>
      </c>
      <c r="G10" s="23">
        <v>0</v>
      </c>
      <c r="H10" s="21">
        <v>0.40392517</v>
      </c>
      <c r="I10" s="22">
        <v>7.7251080500000002</v>
      </c>
      <c r="J10" s="22">
        <v>0</v>
      </c>
      <c r="K10" s="22">
        <v>0</v>
      </c>
      <c r="L10" s="23">
        <v>1.14111425</v>
      </c>
      <c r="M10" s="21">
        <v>0</v>
      </c>
      <c r="N10" s="22">
        <v>0</v>
      </c>
      <c r="O10" s="22">
        <v>0</v>
      </c>
      <c r="P10" s="22">
        <v>0</v>
      </c>
      <c r="Q10" s="23">
        <v>0</v>
      </c>
      <c r="R10" s="21">
        <v>0.12235408</v>
      </c>
      <c r="S10" s="22">
        <v>0</v>
      </c>
      <c r="T10" s="22">
        <v>0</v>
      </c>
      <c r="U10" s="22">
        <v>0</v>
      </c>
      <c r="V10" s="23">
        <v>1.6039939999999999E-2</v>
      </c>
      <c r="W10" s="21">
        <v>0</v>
      </c>
      <c r="X10" s="22">
        <v>0.54944040000000005</v>
      </c>
      <c r="Y10" s="22">
        <v>0</v>
      </c>
      <c r="Z10" s="22">
        <v>0</v>
      </c>
      <c r="AA10" s="23">
        <v>0</v>
      </c>
      <c r="AB10" s="21">
        <v>0.11942071</v>
      </c>
      <c r="AC10" s="22">
        <v>0</v>
      </c>
      <c r="AD10" s="22">
        <v>0</v>
      </c>
      <c r="AE10" s="22">
        <v>0</v>
      </c>
      <c r="AF10" s="23">
        <v>1.1160899</v>
      </c>
      <c r="AG10" s="21">
        <v>0</v>
      </c>
      <c r="AH10" s="22">
        <v>0</v>
      </c>
      <c r="AI10" s="22">
        <v>0</v>
      </c>
      <c r="AJ10" s="22">
        <v>0</v>
      </c>
      <c r="AK10" s="23">
        <v>0</v>
      </c>
      <c r="AL10" s="21">
        <v>4.0356740000000002E-2</v>
      </c>
      <c r="AM10" s="22">
        <v>5.0101600000000003E-2</v>
      </c>
      <c r="AN10" s="22">
        <v>0</v>
      </c>
      <c r="AO10" s="22">
        <v>0</v>
      </c>
      <c r="AP10" s="23">
        <v>1.482897E-2</v>
      </c>
      <c r="AQ10" s="21">
        <v>0</v>
      </c>
      <c r="AR10" s="22">
        <v>0</v>
      </c>
      <c r="AS10" s="22">
        <v>0</v>
      </c>
      <c r="AT10" s="22">
        <v>0</v>
      </c>
      <c r="AU10" s="23">
        <v>0</v>
      </c>
      <c r="AV10" s="21">
        <v>2.2121192000000001</v>
      </c>
      <c r="AW10" s="22">
        <v>4.7422311500000056</v>
      </c>
      <c r="AX10" s="22">
        <v>0</v>
      </c>
      <c r="AY10" s="22">
        <v>0</v>
      </c>
      <c r="AZ10" s="23">
        <v>10.996034590000001</v>
      </c>
      <c r="BA10" s="21">
        <v>0</v>
      </c>
      <c r="BB10" s="22">
        <v>0</v>
      </c>
      <c r="BC10" s="22">
        <v>0</v>
      </c>
      <c r="BD10" s="22">
        <v>0</v>
      </c>
      <c r="BE10" s="23">
        <v>0</v>
      </c>
      <c r="BF10" s="21">
        <v>1.38731852</v>
      </c>
      <c r="BG10" s="22">
        <v>0.11827511</v>
      </c>
      <c r="BH10" s="22">
        <v>0.26807296000000003</v>
      </c>
      <c r="BI10" s="22">
        <v>0</v>
      </c>
      <c r="BJ10" s="23">
        <v>1.8025907299999999</v>
      </c>
      <c r="BK10" s="24">
        <f>SUM(C10:BJ10)</f>
        <v>36.489687290000006</v>
      </c>
    </row>
    <row r="11" spans="1:63" s="30" customFormat="1" ht="15" x14ac:dyDescent="0.25">
      <c r="A11" s="20"/>
      <c r="B11" s="8" t="s">
        <v>9</v>
      </c>
      <c r="C11" s="26">
        <f t="shared" ref="C11:AH11" si="0">SUM(C9:C10)</f>
        <v>0</v>
      </c>
      <c r="D11" s="27">
        <f t="shared" si="0"/>
        <v>3.6642652199999999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0.40392517</v>
      </c>
      <c r="I11" s="27">
        <f t="shared" si="0"/>
        <v>7.7251080500000002</v>
      </c>
      <c r="J11" s="27">
        <f t="shared" si="0"/>
        <v>0</v>
      </c>
      <c r="K11" s="27">
        <f t="shared" si="0"/>
        <v>0</v>
      </c>
      <c r="L11" s="28">
        <f t="shared" si="0"/>
        <v>1.14111425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0.12235408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8">
        <f t="shared" si="0"/>
        <v>1.6039939999999999E-2</v>
      </c>
      <c r="W11" s="26">
        <f t="shared" si="0"/>
        <v>0</v>
      </c>
      <c r="X11" s="27">
        <f t="shared" si="0"/>
        <v>0.54944040000000005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0.11942071</v>
      </c>
      <c r="AC11" s="27">
        <f t="shared" si="0"/>
        <v>0</v>
      </c>
      <c r="AD11" s="27">
        <f t="shared" si="0"/>
        <v>0</v>
      </c>
      <c r="AE11" s="27">
        <f t="shared" si="0"/>
        <v>0</v>
      </c>
      <c r="AF11" s="28">
        <f t="shared" si="0"/>
        <v>1.1160899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4.0356740000000002E-2</v>
      </c>
      <c r="AM11" s="27">
        <f t="shared" si="1"/>
        <v>5.0101600000000003E-2</v>
      </c>
      <c r="AN11" s="27">
        <f t="shared" si="1"/>
        <v>0</v>
      </c>
      <c r="AO11" s="27">
        <f t="shared" si="1"/>
        <v>0</v>
      </c>
      <c r="AP11" s="28">
        <f t="shared" si="1"/>
        <v>1.482897E-2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2.2121192000000001</v>
      </c>
      <c r="AW11" s="27">
        <f t="shared" si="1"/>
        <v>4.7422311500000056</v>
      </c>
      <c r="AX11" s="27">
        <f t="shared" si="1"/>
        <v>0</v>
      </c>
      <c r="AY11" s="27">
        <f t="shared" si="1"/>
        <v>0</v>
      </c>
      <c r="AZ11" s="28">
        <f t="shared" si="1"/>
        <v>10.996034590000001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1.38731852</v>
      </c>
      <c r="BG11" s="27">
        <f t="shared" si="1"/>
        <v>0.11827511</v>
      </c>
      <c r="BH11" s="27">
        <f t="shared" si="1"/>
        <v>0.26807296000000003</v>
      </c>
      <c r="BI11" s="27">
        <f t="shared" si="1"/>
        <v>0</v>
      </c>
      <c r="BJ11" s="28">
        <f t="shared" si="1"/>
        <v>1.8025907299999999</v>
      </c>
      <c r="BK11" s="29">
        <f t="shared" si="1"/>
        <v>36.489687290000006</v>
      </c>
    </row>
    <row r="12" spans="1:63" ht="15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ht="15" x14ac:dyDescent="0.2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ht="15" x14ac:dyDescent="0.2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ht="15" x14ac:dyDescent="0.2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ht="15" x14ac:dyDescent="0.2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ht="15" x14ac:dyDescent="0.2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ht="15" x14ac:dyDescent="0.2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ht="15" x14ac:dyDescent="0.2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ht="15" x14ac:dyDescent="0.2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ht="15" x14ac:dyDescent="0.2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ht="15" x14ac:dyDescent="0.2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ht="15" x14ac:dyDescent="0.2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ht="15" x14ac:dyDescent="0.2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ht="15" x14ac:dyDescent="0.2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ht="15" x14ac:dyDescent="0.2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ht="15" x14ac:dyDescent="0.2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ht="15" x14ac:dyDescent="0.2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3.6642652199999999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0.40392517</v>
      </c>
      <c r="I30" s="27">
        <f t="shared" si="8"/>
        <v>7.7251080500000002</v>
      </c>
      <c r="J30" s="27">
        <f t="shared" si="8"/>
        <v>0</v>
      </c>
      <c r="K30" s="27">
        <f t="shared" si="8"/>
        <v>0</v>
      </c>
      <c r="L30" s="28">
        <f t="shared" si="8"/>
        <v>1.14111425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0.12235408</v>
      </c>
      <c r="S30" s="27">
        <f t="shared" si="8"/>
        <v>0</v>
      </c>
      <c r="T30" s="27">
        <f t="shared" si="8"/>
        <v>0</v>
      </c>
      <c r="U30" s="27">
        <f t="shared" si="8"/>
        <v>0</v>
      </c>
      <c r="V30" s="28">
        <f t="shared" si="8"/>
        <v>1.6039939999999999E-2</v>
      </c>
      <c r="W30" s="26">
        <f t="shared" si="8"/>
        <v>0</v>
      </c>
      <c r="X30" s="27">
        <f t="shared" si="8"/>
        <v>0.54944040000000005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0.11942071</v>
      </c>
      <c r="AC30" s="27">
        <f t="shared" si="8"/>
        <v>0</v>
      </c>
      <c r="AD30" s="27">
        <f t="shared" si="8"/>
        <v>0</v>
      </c>
      <c r="AE30" s="27">
        <f t="shared" si="8"/>
        <v>0</v>
      </c>
      <c r="AF30" s="28">
        <f t="shared" si="8"/>
        <v>1.1160899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4.0356740000000002E-2</v>
      </c>
      <c r="AM30" s="27">
        <f t="shared" si="9"/>
        <v>5.0101600000000003E-2</v>
      </c>
      <c r="AN30" s="27">
        <f t="shared" si="9"/>
        <v>0</v>
      </c>
      <c r="AO30" s="27">
        <f t="shared" si="9"/>
        <v>0</v>
      </c>
      <c r="AP30" s="28">
        <f t="shared" si="9"/>
        <v>1.482897E-2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2.2121192000000001</v>
      </c>
      <c r="AW30" s="27">
        <f t="shared" si="9"/>
        <v>4.7422311500000056</v>
      </c>
      <c r="AX30" s="27">
        <f t="shared" si="9"/>
        <v>0</v>
      </c>
      <c r="AY30" s="27">
        <f t="shared" si="9"/>
        <v>0</v>
      </c>
      <c r="AZ30" s="28">
        <f t="shared" si="9"/>
        <v>10.996034590000001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1.38731852</v>
      </c>
      <c r="BG30" s="27">
        <f t="shared" si="9"/>
        <v>0.11827511</v>
      </c>
      <c r="BH30" s="27">
        <f t="shared" si="9"/>
        <v>0.26807296000000003</v>
      </c>
      <c r="BI30" s="27">
        <f t="shared" si="9"/>
        <v>0</v>
      </c>
      <c r="BJ30" s="28">
        <f t="shared" si="9"/>
        <v>1.8025907299999999</v>
      </c>
      <c r="BK30" s="28">
        <f t="shared" si="9"/>
        <v>36.489687290000006</v>
      </c>
    </row>
    <row r="31" spans="1:63" ht="15" customHeigh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2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3" s="25" customFormat="1" x14ac:dyDescent="0.3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3" s="25" customFormat="1" x14ac:dyDescent="0.35">
      <c r="A34" s="20"/>
      <c r="B34" s="7" t="s">
        <v>99</v>
      </c>
      <c r="C34" s="21">
        <v>0</v>
      </c>
      <c r="D34" s="22">
        <v>0.12094394999999999</v>
      </c>
      <c r="E34" s="22">
        <v>0</v>
      </c>
      <c r="F34" s="22">
        <v>0</v>
      </c>
      <c r="G34" s="23">
        <v>0</v>
      </c>
      <c r="H34" s="21">
        <v>4.9302959399999997</v>
      </c>
      <c r="I34" s="22">
        <v>3.661234E-2</v>
      </c>
      <c r="J34" s="22">
        <v>0</v>
      </c>
      <c r="K34" s="22">
        <v>0</v>
      </c>
      <c r="L34" s="23">
        <v>6.8097829999999998E-2</v>
      </c>
      <c r="M34" s="21">
        <v>0</v>
      </c>
      <c r="N34" s="22">
        <v>0</v>
      </c>
      <c r="O34" s="22">
        <v>0</v>
      </c>
      <c r="P34" s="22">
        <v>0</v>
      </c>
      <c r="Q34" s="23">
        <v>0</v>
      </c>
      <c r="R34" s="21">
        <v>4.0714416199999999</v>
      </c>
      <c r="S34" s="22">
        <v>2.0024119999999999E-2</v>
      </c>
      <c r="T34" s="22">
        <v>0</v>
      </c>
      <c r="U34" s="22">
        <v>0</v>
      </c>
      <c r="V34" s="23">
        <v>1.538819E-2</v>
      </c>
      <c r="W34" s="21">
        <v>0</v>
      </c>
      <c r="X34" s="22">
        <v>0</v>
      </c>
      <c r="Y34" s="22">
        <v>0</v>
      </c>
      <c r="Z34" s="22">
        <v>0</v>
      </c>
      <c r="AA34" s="23">
        <v>0</v>
      </c>
      <c r="AB34" s="21">
        <v>0.73374340000000005</v>
      </c>
      <c r="AC34" s="22">
        <v>1.701341E-2</v>
      </c>
      <c r="AD34" s="22">
        <v>0</v>
      </c>
      <c r="AE34" s="22">
        <v>0</v>
      </c>
      <c r="AF34" s="23">
        <v>1.1576328</v>
      </c>
      <c r="AG34" s="21">
        <v>0</v>
      </c>
      <c r="AH34" s="22">
        <v>0</v>
      </c>
      <c r="AI34" s="22">
        <v>0</v>
      </c>
      <c r="AJ34" s="22">
        <v>0</v>
      </c>
      <c r="AK34" s="23">
        <v>0</v>
      </c>
      <c r="AL34" s="21">
        <v>0.16469955</v>
      </c>
      <c r="AM34" s="22">
        <v>7.0787799999999998E-3</v>
      </c>
      <c r="AN34" s="22">
        <v>0</v>
      </c>
      <c r="AO34" s="22">
        <v>0</v>
      </c>
      <c r="AP34" s="23">
        <v>2.391014E-2</v>
      </c>
      <c r="AQ34" s="21">
        <v>0</v>
      </c>
      <c r="AR34" s="22">
        <v>0</v>
      </c>
      <c r="AS34" s="22">
        <v>0</v>
      </c>
      <c r="AT34" s="22">
        <v>0</v>
      </c>
      <c r="AU34" s="23">
        <v>0</v>
      </c>
      <c r="AV34" s="21">
        <v>25.025618179999999</v>
      </c>
      <c r="AW34" s="22">
        <v>1.7414692800000062</v>
      </c>
      <c r="AX34" s="22">
        <v>0</v>
      </c>
      <c r="AY34" s="22">
        <v>0</v>
      </c>
      <c r="AZ34" s="23">
        <v>10.60326485</v>
      </c>
      <c r="BA34" s="21">
        <v>0</v>
      </c>
      <c r="BB34" s="22">
        <v>0</v>
      </c>
      <c r="BC34" s="22">
        <v>0</v>
      </c>
      <c r="BD34" s="22">
        <v>0</v>
      </c>
      <c r="BE34" s="23">
        <v>0</v>
      </c>
      <c r="BF34" s="21">
        <v>13.71935934</v>
      </c>
      <c r="BG34" s="22">
        <v>0.60070520999999999</v>
      </c>
      <c r="BH34" s="22">
        <v>0</v>
      </c>
      <c r="BI34" s="22">
        <v>0</v>
      </c>
      <c r="BJ34" s="23">
        <v>1.0722253399999999</v>
      </c>
      <c r="BK34" s="24">
        <f>SUM(C34:BJ34)</f>
        <v>64.129524270000005</v>
      </c>
    </row>
    <row r="35" spans="1:63" s="30" customFormat="1" x14ac:dyDescent="0.35">
      <c r="A35" s="20"/>
      <c r="B35" s="8" t="s">
        <v>9</v>
      </c>
      <c r="C35" s="26">
        <f t="shared" ref="C35:AH35" si="10">SUM(C34:C34)</f>
        <v>0</v>
      </c>
      <c r="D35" s="27">
        <f t="shared" si="10"/>
        <v>0.12094394999999999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4.9302959399999997</v>
      </c>
      <c r="I35" s="27">
        <f t="shared" si="10"/>
        <v>3.661234E-2</v>
      </c>
      <c r="J35" s="27">
        <f t="shared" si="10"/>
        <v>0</v>
      </c>
      <c r="K35" s="27">
        <f t="shared" si="10"/>
        <v>0</v>
      </c>
      <c r="L35" s="28">
        <f t="shared" si="10"/>
        <v>6.8097829999999998E-2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4.0714416199999999</v>
      </c>
      <c r="S35" s="27">
        <f t="shared" si="10"/>
        <v>2.0024119999999999E-2</v>
      </c>
      <c r="T35" s="27">
        <f t="shared" si="10"/>
        <v>0</v>
      </c>
      <c r="U35" s="27">
        <f t="shared" si="10"/>
        <v>0</v>
      </c>
      <c r="V35" s="28">
        <f t="shared" si="10"/>
        <v>1.538819E-2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0.73374340000000005</v>
      </c>
      <c r="AC35" s="27">
        <f t="shared" si="10"/>
        <v>1.701341E-2</v>
      </c>
      <c r="AD35" s="27">
        <f t="shared" si="10"/>
        <v>0</v>
      </c>
      <c r="AE35" s="27">
        <f t="shared" si="10"/>
        <v>0</v>
      </c>
      <c r="AF35" s="28">
        <f t="shared" si="10"/>
        <v>1.1576328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0.16469955</v>
      </c>
      <c r="AM35" s="27">
        <f t="shared" si="11"/>
        <v>7.0787799999999998E-3</v>
      </c>
      <c r="AN35" s="27">
        <f t="shared" si="11"/>
        <v>0</v>
      </c>
      <c r="AO35" s="27">
        <f t="shared" si="11"/>
        <v>0</v>
      </c>
      <c r="AP35" s="28">
        <f t="shared" si="11"/>
        <v>2.391014E-2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25.025618179999999</v>
      </c>
      <c r="AW35" s="27">
        <f t="shared" si="11"/>
        <v>1.7414692800000062</v>
      </c>
      <c r="AX35" s="27">
        <f t="shared" si="11"/>
        <v>0</v>
      </c>
      <c r="AY35" s="27">
        <f t="shared" si="11"/>
        <v>0</v>
      </c>
      <c r="AZ35" s="28">
        <f t="shared" si="11"/>
        <v>10.60326485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13.71935934</v>
      </c>
      <c r="BG35" s="27">
        <f t="shared" si="11"/>
        <v>0.60070520999999999</v>
      </c>
      <c r="BH35" s="27">
        <f t="shared" si="11"/>
        <v>0</v>
      </c>
      <c r="BI35" s="27">
        <f t="shared" si="11"/>
        <v>0</v>
      </c>
      <c r="BJ35" s="28">
        <f t="shared" si="11"/>
        <v>1.0722253399999999</v>
      </c>
      <c r="BK35" s="29">
        <f t="shared" si="11"/>
        <v>64.129524270000005</v>
      </c>
    </row>
    <row r="36" spans="1:63" ht="15" customHeight="1" x14ac:dyDescent="0.3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25" customFormat="1" x14ac:dyDescent="0.3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3" s="25" customFormat="1" x14ac:dyDescent="0.35">
      <c r="A38" s="20"/>
      <c r="B38" s="7" t="s">
        <v>100</v>
      </c>
      <c r="C38" s="63">
        <v>0</v>
      </c>
      <c r="D38" s="22">
        <v>0.67980101000000004</v>
      </c>
      <c r="E38" s="22">
        <v>0</v>
      </c>
      <c r="F38" s="22">
        <v>0</v>
      </c>
      <c r="G38" s="64">
        <v>1.88252587</v>
      </c>
      <c r="H38" s="63">
        <v>8.88900091</v>
      </c>
      <c r="I38" s="22">
        <v>3.09099835</v>
      </c>
      <c r="J38" s="22">
        <v>0</v>
      </c>
      <c r="K38" s="22">
        <v>0</v>
      </c>
      <c r="L38" s="64">
        <v>16.078378669999999</v>
      </c>
      <c r="M38" s="63">
        <v>0</v>
      </c>
      <c r="N38" s="22">
        <v>0</v>
      </c>
      <c r="O38" s="22">
        <v>0</v>
      </c>
      <c r="P38" s="22">
        <v>0</v>
      </c>
      <c r="Q38" s="64">
        <v>0</v>
      </c>
      <c r="R38" s="63">
        <v>4.91637887</v>
      </c>
      <c r="S38" s="22">
        <v>0.18696215999999999</v>
      </c>
      <c r="T38" s="22">
        <v>0</v>
      </c>
      <c r="U38" s="22">
        <v>0</v>
      </c>
      <c r="V38" s="64">
        <v>2.10858539</v>
      </c>
      <c r="W38" s="63">
        <v>0</v>
      </c>
      <c r="X38" s="22">
        <v>0</v>
      </c>
      <c r="Y38" s="22">
        <v>0</v>
      </c>
      <c r="Z38" s="22">
        <v>0</v>
      </c>
      <c r="AA38" s="64">
        <v>0</v>
      </c>
      <c r="AB38" s="63">
        <v>1.7095533599999999</v>
      </c>
      <c r="AC38" s="22">
        <v>0.18819192000000001</v>
      </c>
      <c r="AD38" s="22">
        <v>0</v>
      </c>
      <c r="AE38" s="22">
        <v>0</v>
      </c>
      <c r="AF38" s="64">
        <v>4.0001974599999999</v>
      </c>
      <c r="AG38" s="63">
        <v>0</v>
      </c>
      <c r="AH38" s="22">
        <v>0</v>
      </c>
      <c r="AI38" s="22">
        <v>0</v>
      </c>
      <c r="AJ38" s="22">
        <v>0</v>
      </c>
      <c r="AK38" s="64">
        <v>0</v>
      </c>
      <c r="AL38" s="63">
        <v>0.57633155000000003</v>
      </c>
      <c r="AM38" s="22">
        <v>6.8706119999999996E-2</v>
      </c>
      <c r="AN38" s="22">
        <v>0</v>
      </c>
      <c r="AO38" s="22">
        <v>0</v>
      </c>
      <c r="AP38" s="64">
        <v>0.48012377000000001</v>
      </c>
      <c r="AQ38" s="63">
        <v>0</v>
      </c>
      <c r="AR38" s="22">
        <v>0</v>
      </c>
      <c r="AS38" s="22">
        <v>0</v>
      </c>
      <c r="AT38" s="22">
        <v>0</v>
      </c>
      <c r="AU38" s="64">
        <v>0</v>
      </c>
      <c r="AV38" s="63">
        <v>61.5192105</v>
      </c>
      <c r="AW38" s="22">
        <v>26.330468770000063</v>
      </c>
      <c r="AX38" s="22">
        <v>0</v>
      </c>
      <c r="AY38" s="22">
        <v>0</v>
      </c>
      <c r="AZ38" s="64">
        <v>195.85206321999999</v>
      </c>
      <c r="BA38" s="63">
        <v>0</v>
      </c>
      <c r="BB38" s="22">
        <v>0</v>
      </c>
      <c r="BC38" s="22">
        <v>0</v>
      </c>
      <c r="BD38" s="22">
        <v>0</v>
      </c>
      <c r="BE38" s="64">
        <v>0</v>
      </c>
      <c r="BF38" s="63">
        <v>37.907047650000003</v>
      </c>
      <c r="BG38" s="22">
        <v>9.1970477699999993</v>
      </c>
      <c r="BH38" s="22">
        <v>0</v>
      </c>
      <c r="BI38" s="22">
        <v>0</v>
      </c>
      <c r="BJ38" s="64">
        <v>53.054888419999997</v>
      </c>
      <c r="BK38" s="24">
        <f>SUM(C38:BJ38)</f>
        <v>428.71646174000006</v>
      </c>
    </row>
    <row r="39" spans="1:63" s="25" customFormat="1" x14ac:dyDescent="0.35">
      <c r="A39" s="20"/>
      <c r="B39" s="7" t="s">
        <v>96</v>
      </c>
      <c r="C39" s="60">
        <v>1.7420979999999999E-2</v>
      </c>
      <c r="D39" s="60">
        <v>5.5805543000000002</v>
      </c>
      <c r="E39" s="60">
        <v>0</v>
      </c>
      <c r="F39" s="60">
        <v>0</v>
      </c>
      <c r="G39" s="60">
        <v>1.15796502</v>
      </c>
      <c r="H39" s="60">
        <v>18.777113740000001</v>
      </c>
      <c r="I39" s="60">
        <v>5.24897349</v>
      </c>
      <c r="J39" s="60">
        <v>0</v>
      </c>
      <c r="K39" s="60">
        <v>0</v>
      </c>
      <c r="L39" s="60">
        <v>9.1280864899999994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11.978073350000001</v>
      </c>
      <c r="S39" s="60">
        <v>0.12070587000000001</v>
      </c>
      <c r="T39" s="60">
        <v>0</v>
      </c>
      <c r="U39" s="60">
        <v>0</v>
      </c>
      <c r="V39" s="60">
        <v>1.6499594</v>
      </c>
      <c r="W39" s="60">
        <v>1.0888790000000001E-2</v>
      </c>
      <c r="X39" s="60">
        <v>0.26067761</v>
      </c>
      <c r="Y39" s="60">
        <v>0</v>
      </c>
      <c r="Z39" s="60">
        <v>0</v>
      </c>
      <c r="AA39" s="60">
        <v>0</v>
      </c>
      <c r="AB39" s="60">
        <v>8.8905797900000003</v>
      </c>
      <c r="AC39" s="60">
        <v>4.7805682300000001</v>
      </c>
      <c r="AD39" s="60">
        <v>0</v>
      </c>
      <c r="AE39" s="60">
        <v>0</v>
      </c>
      <c r="AF39" s="60">
        <v>15.11927171</v>
      </c>
      <c r="AG39" s="60">
        <v>0</v>
      </c>
      <c r="AH39" s="60">
        <v>0</v>
      </c>
      <c r="AI39" s="60">
        <v>0</v>
      </c>
      <c r="AJ39" s="60">
        <v>0</v>
      </c>
      <c r="AK39" s="60">
        <v>0</v>
      </c>
      <c r="AL39" s="60">
        <v>4.3083009399999996</v>
      </c>
      <c r="AM39" s="60">
        <v>3.263427E-2</v>
      </c>
      <c r="AN39" s="60">
        <v>0</v>
      </c>
      <c r="AO39" s="60">
        <v>0</v>
      </c>
      <c r="AP39" s="60">
        <v>1.1433489699999999</v>
      </c>
      <c r="AQ39" s="60">
        <v>0</v>
      </c>
      <c r="AR39" s="60">
        <v>0</v>
      </c>
      <c r="AS39" s="60">
        <v>0</v>
      </c>
      <c r="AT39" s="60">
        <v>0</v>
      </c>
      <c r="AU39" s="60">
        <v>0</v>
      </c>
      <c r="AV39" s="60">
        <v>187.39139696000001</v>
      </c>
      <c r="AW39" s="60">
        <v>42.352276030000006</v>
      </c>
      <c r="AX39" s="60">
        <v>0</v>
      </c>
      <c r="AY39" s="60">
        <v>0</v>
      </c>
      <c r="AZ39" s="60">
        <v>304.68934892999999</v>
      </c>
      <c r="BA39" s="60">
        <v>0</v>
      </c>
      <c r="BB39" s="60">
        <v>0</v>
      </c>
      <c r="BC39" s="60">
        <v>0</v>
      </c>
      <c r="BD39" s="60">
        <v>0</v>
      </c>
      <c r="BE39" s="60">
        <v>0</v>
      </c>
      <c r="BF39" s="60">
        <v>106.68284715</v>
      </c>
      <c r="BG39" s="61">
        <v>12.97471975</v>
      </c>
      <c r="BH39" s="60">
        <v>0</v>
      </c>
      <c r="BI39" s="60">
        <v>0</v>
      </c>
      <c r="BJ39" s="60">
        <v>35.660894849999998</v>
      </c>
      <c r="BK39" s="24">
        <f>SUM(C39:BJ39)</f>
        <v>777.95660661999989</v>
      </c>
    </row>
    <row r="40" spans="1:63" s="30" customFormat="1" x14ac:dyDescent="0.35">
      <c r="A40" s="20"/>
      <c r="B40" s="8" t="s">
        <v>12</v>
      </c>
      <c r="C40" s="26">
        <f>SUM(C38:C39)</f>
        <v>1.7420979999999999E-2</v>
      </c>
      <c r="D40" s="26">
        <f t="shared" ref="D40:BK40" si="12">SUM(D38:D39)</f>
        <v>6.2603553100000005</v>
      </c>
      <c r="E40" s="26">
        <f t="shared" si="12"/>
        <v>0</v>
      </c>
      <c r="F40" s="26">
        <f t="shared" si="12"/>
        <v>0</v>
      </c>
      <c r="G40" s="26">
        <f t="shared" si="12"/>
        <v>3.0404908900000001</v>
      </c>
      <c r="H40" s="26">
        <f t="shared" si="12"/>
        <v>27.666114650000001</v>
      </c>
      <c r="I40" s="26">
        <f t="shared" si="12"/>
        <v>8.3399718400000005</v>
      </c>
      <c r="J40" s="26">
        <f t="shared" si="12"/>
        <v>0</v>
      </c>
      <c r="K40" s="26">
        <f t="shared" si="12"/>
        <v>0</v>
      </c>
      <c r="L40" s="26">
        <f t="shared" si="12"/>
        <v>25.20646516</v>
      </c>
      <c r="M40" s="26">
        <f t="shared" si="12"/>
        <v>0</v>
      </c>
      <c r="N40" s="26">
        <f t="shared" si="12"/>
        <v>0</v>
      </c>
      <c r="O40" s="26">
        <f t="shared" si="12"/>
        <v>0</v>
      </c>
      <c r="P40" s="26">
        <f t="shared" si="12"/>
        <v>0</v>
      </c>
      <c r="Q40" s="26">
        <f t="shared" si="12"/>
        <v>0</v>
      </c>
      <c r="R40" s="26">
        <f t="shared" si="12"/>
        <v>16.894452220000002</v>
      </c>
      <c r="S40" s="26">
        <f t="shared" si="12"/>
        <v>0.30766802999999998</v>
      </c>
      <c r="T40" s="26">
        <f t="shared" si="12"/>
        <v>0</v>
      </c>
      <c r="U40" s="26">
        <f t="shared" si="12"/>
        <v>0</v>
      </c>
      <c r="V40" s="26">
        <f t="shared" si="12"/>
        <v>3.7585447900000002</v>
      </c>
      <c r="W40" s="26">
        <f t="shared" si="12"/>
        <v>1.0888790000000001E-2</v>
      </c>
      <c r="X40" s="26">
        <f t="shared" si="12"/>
        <v>0.26067761</v>
      </c>
      <c r="Y40" s="26">
        <f t="shared" si="12"/>
        <v>0</v>
      </c>
      <c r="Z40" s="26">
        <f t="shared" si="12"/>
        <v>0</v>
      </c>
      <c r="AA40" s="26">
        <f t="shared" si="12"/>
        <v>0</v>
      </c>
      <c r="AB40" s="26">
        <f t="shared" si="12"/>
        <v>10.60013315</v>
      </c>
      <c r="AC40" s="26">
        <f t="shared" si="12"/>
        <v>4.9687601500000005</v>
      </c>
      <c r="AD40" s="26">
        <f t="shared" si="12"/>
        <v>0</v>
      </c>
      <c r="AE40" s="26">
        <f t="shared" si="12"/>
        <v>0</v>
      </c>
      <c r="AF40" s="26">
        <f t="shared" si="12"/>
        <v>19.119469169999999</v>
      </c>
      <c r="AG40" s="26">
        <f t="shared" si="12"/>
        <v>0</v>
      </c>
      <c r="AH40" s="26">
        <f t="shared" si="12"/>
        <v>0</v>
      </c>
      <c r="AI40" s="26">
        <f t="shared" si="12"/>
        <v>0</v>
      </c>
      <c r="AJ40" s="26">
        <f t="shared" si="12"/>
        <v>0</v>
      </c>
      <c r="AK40" s="26">
        <f t="shared" si="12"/>
        <v>0</v>
      </c>
      <c r="AL40" s="26">
        <f t="shared" si="12"/>
        <v>4.8846324899999995</v>
      </c>
      <c r="AM40" s="26">
        <f t="shared" si="12"/>
        <v>0.10134039</v>
      </c>
      <c r="AN40" s="26">
        <f t="shared" si="12"/>
        <v>0</v>
      </c>
      <c r="AO40" s="26">
        <f t="shared" si="12"/>
        <v>0</v>
      </c>
      <c r="AP40" s="26">
        <f t="shared" si="12"/>
        <v>1.62347274</v>
      </c>
      <c r="AQ40" s="26">
        <f t="shared" si="12"/>
        <v>0</v>
      </c>
      <c r="AR40" s="26">
        <f t="shared" si="12"/>
        <v>0</v>
      </c>
      <c r="AS40" s="26">
        <f t="shared" si="12"/>
        <v>0</v>
      </c>
      <c r="AT40" s="26">
        <f t="shared" si="12"/>
        <v>0</v>
      </c>
      <c r="AU40" s="26">
        <f t="shared" si="12"/>
        <v>0</v>
      </c>
      <c r="AV40" s="26">
        <f t="shared" si="12"/>
        <v>248.91060745999999</v>
      </c>
      <c r="AW40" s="26">
        <f t="shared" si="12"/>
        <v>68.682744800000066</v>
      </c>
      <c r="AX40" s="26">
        <f t="shared" si="12"/>
        <v>0</v>
      </c>
      <c r="AY40" s="26">
        <f t="shared" si="12"/>
        <v>0</v>
      </c>
      <c r="AZ40" s="26">
        <f t="shared" si="12"/>
        <v>500.54141214999999</v>
      </c>
      <c r="BA40" s="26">
        <f t="shared" si="12"/>
        <v>0</v>
      </c>
      <c r="BB40" s="26">
        <f t="shared" si="12"/>
        <v>0</v>
      </c>
      <c r="BC40" s="26">
        <f t="shared" si="12"/>
        <v>0</v>
      </c>
      <c r="BD40" s="26">
        <f t="shared" si="12"/>
        <v>0</v>
      </c>
      <c r="BE40" s="26">
        <f t="shared" si="12"/>
        <v>0</v>
      </c>
      <c r="BF40" s="26">
        <f t="shared" si="12"/>
        <v>144.5898948</v>
      </c>
      <c r="BG40" s="26">
        <f t="shared" si="12"/>
        <v>22.17176752</v>
      </c>
      <c r="BH40" s="26">
        <f t="shared" si="12"/>
        <v>0</v>
      </c>
      <c r="BI40" s="26">
        <f t="shared" si="12"/>
        <v>0</v>
      </c>
      <c r="BJ40" s="26">
        <f t="shared" si="12"/>
        <v>88.715783270000003</v>
      </c>
      <c r="BK40" s="26">
        <f t="shared" si="12"/>
        <v>1206.6730683599999</v>
      </c>
    </row>
    <row r="41" spans="1:63" s="30" customFormat="1" x14ac:dyDescent="0.35">
      <c r="A41" s="20"/>
      <c r="B41" s="8" t="s">
        <v>23</v>
      </c>
      <c r="C41" s="26">
        <f t="shared" ref="C41:AH41" si="13">C40+C35</f>
        <v>1.7420979999999999E-2</v>
      </c>
      <c r="D41" s="27">
        <f t="shared" si="13"/>
        <v>6.3812992600000005</v>
      </c>
      <c r="E41" s="27">
        <f t="shared" si="13"/>
        <v>0</v>
      </c>
      <c r="F41" s="27">
        <f t="shared" si="13"/>
        <v>0</v>
      </c>
      <c r="G41" s="28">
        <f t="shared" si="13"/>
        <v>3.0404908900000001</v>
      </c>
      <c r="H41" s="26">
        <f t="shared" si="13"/>
        <v>32.596410589999998</v>
      </c>
      <c r="I41" s="27">
        <f t="shared" si="13"/>
        <v>8.37658418</v>
      </c>
      <c r="J41" s="27">
        <f t="shared" si="13"/>
        <v>0</v>
      </c>
      <c r="K41" s="27">
        <f t="shared" si="13"/>
        <v>0</v>
      </c>
      <c r="L41" s="28">
        <f t="shared" si="13"/>
        <v>25.27456299</v>
      </c>
      <c r="M41" s="26">
        <f t="shared" si="13"/>
        <v>0</v>
      </c>
      <c r="N41" s="27">
        <f t="shared" si="13"/>
        <v>0</v>
      </c>
      <c r="O41" s="27">
        <f t="shared" si="13"/>
        <v>0</v>
      </c>
      <c r="P41" s="27">
        <f t="shared" si="13"/>
        <v>0</v>
      </c>
      <c r="Q41" s="28">
        <f t="shared" si="13"/>
        <v>0</v>
      </c>
      <c r="R41" s="26">
        <f t="shared" si="13"/>
        <v>20.96589384</v>
      </c>
      <c r="S41" s="27">
        <f t="shared" si="13"/>
        <v>0.32769214999999996</v>
      </c>
      <c r="T41" s="27">
        <f t="shared" si="13"/>
        <v>0</v>
      </c>
      <c r="U41" s="27">
        <f t="shared" si="13"/>
        <v>0</v>
      </c>
      <c r="V41" s="28">
        <f t="shared" si="13"/>
        <v>3.7739329800000001</v>
      </c>
      <c r="W41" s="26">
        <f t="shared" si="13"/>
        <v>1.0888790000000001E-2</v>
      </c>
      <c r="X41" s="27">
        <f t="shared" si="13"/>
        <v>0.26067761</v>
      </c>
      <c r="Y41" s="27">
        <f t="shared" si="13"/>
        <v>0</v>
      </c>
      <c r="Z41" s="27">
        <f t="shared" si="13"/>
        <v>0</v>
      </c>
      <c r="AA41" s="28">
        <f t="shared" si="13"/>
        <v>0</v>
      </c>
      <c r="AB41" s="26">
        <f t="shared" si="13"/>
        <v>11.333876549999999</v>
      </c>
      <c r="AC41" s="27">
        <f t="shared" si="13"/>
        <v>4.9857735600000002</v>
      </c>
      <c r="AD41" s="27">
        <f t="shared" si="13"/>
        <v>0</v>
      </c>
      <c r="AE41" s="27">
        <f t="shared" si="13"/>
        <v>0</v>
      </c>
      <c r="AF41" s="28">
        <f t="shared" si="13"/>
        <v>20.277101969999997</v>
      </c>
      <c r="AG41" s="26">
        <f t="shared" si="13"/>
        <v>0</v>
      </c>
      <c r="AH41" s="27">
        <f t="shared" si="13"/>
        <v>0</v>
      </c>
      <c r="AI41" s="27">
        <f t="shared" ref="AI41:BK41" si="14">AI40+AI35</f>
        <v>0</v>
      </c>
      <c r="AJ41" s="27">
        <f t="shared" si="14"/>
        <v>0</v>
      </c>
      <c r="AK41" s="28">
        <f t="shared" si="14"/>
        <v>0</v>
      </c>
      <c r="AL41" s="26">
        <f t="shared" si="14"/>
        <v>5.0493320399999995</v>
      </c>
      <c r="AM41" s="27">
        <f t="shared" si="14"/>
        <v>0.10841917000000001</v>
      </c>
      <c r="AN41" s="27">
        <f t="shared" si="14"/>
        <v>0</v>
      </c>
      <c r="AO41" s="27">
        <f t="shared" si="14"/>
        <v>0</v>
      </c>
      <c r="AP41" s="28">
        <f t="shared" si="14"/>
        <v>1.6473828799999999</v>
      </c>
      <c r="AQ41" s="26">
        <f t="shared" si="14"/>
        <v>0</v>
      </c>
      <c r="AR41" s="27">
        <f t="shared" si="14"/>
        <v>0</v>
      </c>
      <c r="AS41" s="27">
        <f t="shared" si="14"/>
        <v>0</v>
      </c>
      <c r="AT41" s="27">
        <f t="shared" si="14"/>
        <v>0</v>
      </c>
      <c r="AU41" s="28">
        <f t="shared" si="14"/>
        <v>0</v>
      </c>
      <c r="AV41" s="26">
        <f t="shared" si="14"/>
        <v>273.93622563999998</v>
      </c>
      <c r="AW41" s="27">
        <f t="shared" si="14"/>
        <v>70.42421408000007</v>
      </c>
      <c r="AX41" s="27">
        <f t="shared" si="14"/>
        <v>0</v>
      </c>
      <c r="AY41" s="27">
        <f t="shared" si="14"/>
        <v>0</v>
      </c>
      <c r="AZ41" s="28">
        <f t="shared" si="14"/>
        <v>511.144677</v>
      </c>
      <c r="BA41" s="26">
        <f t="shared" si="14"/>
        <v>0</v>
      </c>
      <c r="BB41" s="27">
        <f t="shared" si="14"/>
        <v>0</v>
      </c>
      <c r="BC41" s="27">
        <f t="shared" si="14"/>
        <v>0</v>
      </c>
      <c r="BD41" s="27">
        <f t="shared" si="14"/>
        <v>0</v>
      </c>
      <c r="BE41" s="28">
        <f t="shared" si="14"/>
        <v>0</v>
      </c>
      <c r="BF41" s="26">
        <f t="shared" si="14"/>
        <v>158.30925414000001</v>
      </c>
      <c r="BG41" s="27">
        <f t="shared" si="14"/>
        <v>22.77247273</v>
      </c>
      <c r="BH41" s="27">
        <f t="shared" si="14"/>
        <v>0</v>
      </c>
      <c r="BI41" s="27">
        <f t="shared" si="14"/>
        <v>0</v>
      </c>
      <c r="BJ41" s="28">
        <f t="shared" si="14"/>
        <v>89.788008610000006</v>
      </c>
      <c r="BK41" s="28">
        <f t="shared" si="14"/>
        <v>1270.8025926299999</v>
      </c>
    </row>
    <row r="42" spans="1:63" ht="15" customHeight="1" x14ac:dyDescent="0.3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</row>
    <row r="43" spans="1:63" s="25" customFormat="1" x14ac:dyDescent="0.35">
      <c r="A43" s="20" t="s">
        <v>24</v>
      </c>
      <c r="B43" s="12" t="s">
        <v>25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3" s="25" customFormat="1" x14ac:dyDescent="0.35">
      <c r="A44" s="20" t="s">
        <v>7</v>
      </c>
      <c r="B44" s="8" t="s">
        <v>26</v>
      </c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3" s="25" customFormat="1" x14ac:dyDescent="0.35">
      <c r="A45" s="20"/>
      <c r="B45" s="13"/>
      <c r="C45" s="21"/>
      <c r="D45" s="22"/>
      <c r="E45" s="22"/>
      <c r="F45" s="22"/>
      <c r="G45" s="23"/>
      <c r="H45" s="21"/>
      <c r="I45" s="22"/>
      <c r="J45" s="22"/>
      <c r="K45" s="22"/>
      <c r="L45" s="23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4"/>
    </row>
    <row r="46" spans="1:63" s="25" customFormat="1" x14ac:dyDescent="0.35">
      <c r="A46" s="20"/>
      <c r="B46" s="13"/>
      <c r="C46" s="21"/>
      <c r="D46" s="22"/>
      <c r="E46" s="22"/>
      <c r="F46" s="22"/>
      <c r="G46" s="23"/>
      <c r="H46" s="21"/>
      <c r="I46" s="22"/>
      <c r="J46" s="22"/>
      <c r="K46" s="22"/>
      <c r="L46" s="23"/>
      <c r="M46" s="21"/>
      <c r="N46" s="22"/>
      <c r="O46" s="22"/>
      <c r="P46" s="22"/>
      <c r="Q46" s="23"/>
      <c r="R46" s="21"/>
      <c r="S46" s="22"/>
      <c r="T46" s="22"/>
      <c r="U46" s="22"/>
      <c r="V46" s="23"/>
      <c r="W46" s="21"/>
      <c r="X46" s="22"/>
      <c r="Y46" s="22"/>
      <c r="Z46" s="22"/>
      <c r="AA46" s="23"/>
      <c r="AB46" s="21"/>
      <c r="AC46" s="22"/>
      <c r="AD46" s="22"/>
      <c r="AE46" s="22"/>
      <c r="AF46" s="23"/>
      <c r="AG46" s="21"/>
      <c r="AH46" s="22"/>
      <c r="AI46" s="22"/>
      <c r="AJ46" s="22"/>
      <c r="AK46" s="23"/>
      <c r="AL46" s="21"/>
      <c r="AM46" s="22"/>
      <c r="AN46" s="22"/>
      <c r="AO46" s="22"/>
      <c r="AP46" s="23"/>
      <c r="AQ46" s="21"/>
      <c r="AR46" s="22"/>
      <c r="AS46" s="22"/>
      <c r="AT46" s="22"/>
      <c r="AU46" s="23"/>
      <c r="AV46" s="21"/>
      <c r="AW46" s="22"/>
      <c r="AX46" s="22"/>
      <c r="AY46" s="22"/>
      <c r="AZ46" s="23"/>
      <c r="BA46" s="21"/>
      <c r="BB46" s="22"/>
      <c r="BC46" s="22"/>
      <c r="BD46" s="22"/>
      <c r="BE46" s="23"/>
      <c r="BF46" s="21"/>
      <c r="BG46" s="22"/>
      <c r="BH46" s="22"/>
      <c r="BI46" s="22"/>
      <c r="BJ46" s="23"/>
      <c r="BK46" s="24"/>
    </row>
    <row r="47" spans="1:63" s="30" customFormat="1" x14ac:dyDescent="0.35">
      <c r="A47" s="20"/>
      <c r="B47" s="8" t="s">
        <v>27</v>
      </c>
      <c r="C47" s="26">
        <f>SUM(C45:C46)</f>
        <v>0</v>
      </c>
      <c r="D47" s="26">
        <f t="shared" ref="D47:BK47" si="15">SUM(D45:D46)</f>
        <v>0</v>
      </c>
      <c r="E47" s="26">
        <f t="shared" si="15"/>
        <v>0</v>
      </c>
      <c r="F47" s="26">
        <f t="shared" si="15"/>
        <v>0</v>
      </c>
      <c r="G47" s="26">
        <f t="shared" si="15"/>
        <v>0</v>
      </c>
      <c r="H47" s="26">
        <f t="shared" si="15"/>
        <v>0</v>
      </c>
      <c r="I47" s="26">
        <f t="shared" si="15"/>
        <v>0</v>
      </c>
      <c r="J47" s="26">
        <f t="shared" si="15"/>
        <v>0</v>
      </c>
      <c r="K47" s="26">
        <f t="shared" si="15"/>
        <v>0</v>
      </c>
      <c r="L47" s="26">
        <f t="shared" si="15"/>
        <v>0</v>
      </c>
      <c r="M47" s="26">
        <f t="shared" si="15"/>
        <v>0</v>
      </c>
      <c r="N47" s="26">
        <f t="shared" si="15"/>
        <v>0</v>
      </c>
      <c r="O47" s="26">
        <f t="shared" si="15"/>
        <v>0</v>
      </c>
      <c r="P47" s="26">
        <f t="shared" si="15"/>
        <v>0</v>
      </c>
      <c r="Q47" s="26">
        <f t="shared" si="15"/>
        <v>0</v>
      </c>
      <c r="R47" s="26">
        <f t="shared" si="15"/>
        <v>0</v>
      </c>
      <c r="S47" s="26">
        <f t="shared" si="15"/>
        <v>0</v>
      </c>
      <c r="T47" s="26">
        <f t="shared" si="15"/>
        <v>0</v>
      </c>
      <c r="U47" s="26">
        <f t="shared" si="15"/>
        <v>0</v>
      </c>
      <c r="V47" s="26">
        <f t="shared" si="15"/>
        <v>0</v>
      </c>
      <c r="W47" s="26">
        <f t="shared" si="15"/>
        <v>0</v>
      </c>
      <c r="X47" s="26">
        <f t="shared" si="15"/>
        <v>0</v>
      </c>
      <c r="Y47" s="26">
        <f t="shared" si="15"/>
        <v>0</v>
      </c>
      <c r="Z47" s="26">
        <f t="shared" si="15"/>
        <v>0</v>
      </c>
      <c r="AA47" s="26">
        <f t="shared" si="15"/>
        <v>0</v>
      </c>
      <c r="AB47" s="26">
        <f t="shared" si="15"/>
        <v>0</v>
      </c>
      <c r="AC47" s="26">
        <f t="shared" si="15"/>
        <v>0</v>
      </c>
      <c r="AD47" s="26">
        <f t="shared" si="15"/>
        <v>0</v>
      </c>
      <c r="AE47" s="26">
        <f t="shared" si="15"/>
        <v>0</v>
      </c>
      <c r="AF47" s="26">
        <f t="shared" si="15"/>
        <v>0</v>
      </c>
      <c r="AG47" s="26">
        <f t="shared" si="15"/>
        <v>0</v>
      </c>
      <c r="AH47" s="26">
        <f t="shared" si="15"/>
        <v>0</v>
      </c>
      <c r="AI47" s="26">
        <f t="shared" si="15"/>
        <v>0</v>
      </c>
      <c r="AJ47" s="26">
        <f t="shared" si="15"/>
        <v>0</v>
      </c>
      <c r="AK47" s="26">
        <f t="shared" si="15"/>
        <v>0</v>
      </c>
      <c r="AL47" s="26">
        <f t="shared" si="15"/>
        <v>0</v>
      </c>
      <c r="AM47" s="26">
        <f t="shared" si="15"/>
        <v>0</v>
      </c>
      <c r="AN47" s="26">
        <f t="shared" si="15"/>
        <v>0</v>
      </c>
      <c r="AO47" s="26">
        <f t="shared" si="15"/>
        <v>0</v>
      </c>
      <c r="AP47" s="26">
        <f t="shared" si="15"/>
        <v>0</v>
      </c>
      <c r="AQ47" s="26">
        <f t="shared" si="15"/>
        <v>0</v>
      </c>
      <c r="AR47" s="26">
        <f t="shared" si="15"/>
        <v>0</v>
      </c>
      <c r="AS47" s="26">
        <f t="shared" si="15"/>
        <v>0</v>
      </c>
      <c r="AT47" s="26">
        <f t="shared" si="15"/>
        <v>0</v>
      </c>
      <c r="AU47" s="26">
        <f t="shared" si="15"/>
        <v>0</v>
      </c>
      <c r="AV47" s="26">
        <f t="shared" si="15"/>
        <v>0</v>
      </c>
      <c r="AW47" s="26">
        <f t="shared" si="15"/>
        <v>0</v>
      </c>
      <c r="AX47" s="26">
        <f t="shared" si="15"/>
        <v>0</v>
      </c>
      <c r="AY47" s="26">
        <f t="shared" si="15"/>
        <v>0</v>
      </c>
      <c r="AZ47" s="26">
        <f t="shared" si="15"/>
        <v>0</v>
      </c>
      <c r="BA47" s="26">
        <f t="shared" si="15"/>
        <v>0</v>
      </c>
      <c r="BB47" s="26">
        <f t="shared" si="15"/>
        <v>0</v>
      </c>
      <c r="BC47" s="26">
        <f t="shared" si="15"/>
        <v>0</v>
      </c>
      <c r="BD47" s="26">
        <f t="shared" si="15"/>
        <v>0</v>
      </c>
      <c r="BE47" s="26">
        <f t="shared" si="15"/>
        <v>0</v>
      </c>
      <c r="BF47" s="26">
        <f t="shared" si="15"/>
        <v>0</v>
      </c>
      <c r="BG47" s="26">
        <f t="shared" si="15"/>
        <v>0</v>
      </c>
      <c r="BH47" s="26">
        <f t="shared" si="15"/>
        <v>0</v>
      </c>
      <c r="BI47" s="26">
        <f t="shared" si="15"/>
        <v>0</v>
      </c>
      <c r="BJ47" s="26">
        <f t="shared" si="15"/>
        <v>0</v>
      </c>
      <c r="BK47" s="26">
        <f t="shared" si="15"/>
        <v>0</v>
      </c>
    </row>
    <row r="48" spans="1:63" ht="15" customHeight="1" x14ac:dyDescent="0.35"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</row>
    <row r="49" spans="1:64" s="25" customFormat="1" x14ac:dyDescent="0.35">
      <c r="A49" s="20" t="s">
        <v>38</v>
      </c>
      <c r="B49" s="10" t="s">
        <v>39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4" s="25" customFormat="1" x14ac:dyDescent="0.35">
      <c r="A50" s="20" t="s">
        <v>7</v>
      </c>
      <c r="B50" s="14" t="s">
        <v>40</v>
      </c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4"/>
    </row>
    <row r="51" spans="1:64" s="25" customFormat="1" x14ac:dyDescent="0.35">
      <c r="A51" s="20"/>
      <c r="B51" s="7"/>
      <c r="C51" s="21"/>
      <c r="D51" s="22"/>
      <c r="E51" s="22"/>
      <c r="F51" s="22"/>
      <c r="G51" s="23"/>
      <c r="H51" s="21"/>
      <c r="I51" s="22"/>
      <c r="J51" s="22"/>
      <c r="K51" s="22"/>
      <c r="L51" s="23"/>
      <c r="M51" s="21"/>
      <c r="N51" s="22"/>
      <c r="O51" s="22"/>
      <c r="P51" s="22"/>
      <c r="Q51" s="23"/>
      <c r="R51" s="21"/>
      <c r="S51" s="22"/>
      <c r="T51" s="22"/>
      <c r="U51" s="22"/>
      <c r="V51" s="23"/>
      <c r="W51" s="21"/>
      <c r="X51" s="22"/>
      <c r="Y51" s="22"/>
      <c r="Z51" s="22"/>
      <c r="AA51" s="23"/>
      <c r="AB51" s="21"/>
      <c r="AC51" s="22"/>
      <c r="AD51" s="22"/>
      <c r="AE51" s="22"/>
      <c r="AF51" s="23"/>
      <c r="AG51" s="21"/>
      <c r="AH51" s="22"/>
      <c r="AI51" s="22"/>
      <c r="AJ51" s="22"/>
      <c r="AK51" s="23"/>
      <c r="AL51" s="21"/>
      <c r="AM51" s="22"/>
      <c r="AN51" s="22"/>
      <c r="AO51" s="22"/>
      <c r="AP51" s="23"/>
      <c r="AQ51" s="21"/>
      <c r="AR51" s="22"/>
      <c r="AS51" s="22"/>
      <c r="AT51" s="22"/>
      <c r="AU51" s="23"/>
      <c r="AV51" s="21"/>
      <c r="AW51" s="22"/>
      <c r="AX51" s="22"/>
      <c r="AY51" s="22"/>
      <c r="AZ51" s="23"/>
      <c r="BA51" s="21"/>
      <c r="BB51" s="22"/>
      <c r="BC51" s="22"/>
      <c r="BD51" s="22"/>
      <c r="BE51" s="23"/>
      <c r="BF51" s="21"/>
      <c r="BG51" s="22"/>
      <c r="BH51" s="22"/>
      <c r="BI51" s="22"/>
      <c r="BJ51" s="23"/>
      <c r="BK51" s="24">
        <f>SUM(C51:BJ51)</f>
        <v>0</v>
      </c>
    </row>
    <row r="52" spans="1:64" s="30" customFormat="1" x14ac:dyDescent="0.35">
      <c r="A52" s="20"/>
      <c r="B52" s="8" t="s">
        <v>9</v>
      </c>
      <c r="C52" s="26">
        <f>SUM(C51)</f>
        <v>0</v>
      </c>
      <c r="D52" s="26">
        <f t="shared" ref="D52:BJ52" si="16">SUM(D51)</f>
        <v>0</v>
      </c>
      <c r="E52" s="26">
        <f t="shared" si="16"/>
        <v>0</v>
      </c>
      <c r="F52" s="26">
        <f t="shared" si="16"/>
        <v>0</v>
      </c>
      <c r="G52" s="26">
        <f t="shared" si="16"/>
        <v>0</v>
      </c>
      <c r="H52" s="26">
        <f t="shared" si="16"/>
        <v>0</v>
      </c>
      <c r="I52" s="26">
        <f t="shared" si="16"/>
        <v>0</v>
      </c>
      <c r="J52" s="26">
        <f t="shared" si="16"/>
        <v>0</v>
      </c>
      <c r="K52" s="26">
        <f t="shared" si="16"/>
        <v>0</v>
      </c>
      <c r="L52" s="26">
        <f t="shared" si="16"/>
        <v>0</v>
      </c>
      <c r="M52" s="26">
        <f t="shared" si="16"/>
        <v>0</v>
      </c>
      <c r="N52" s="26">
        <f t="shared" si="16"/>
        <v>0</v>
      </c>
      <c r="O52" s="26">
        <f t="shared" si="16"/>
        <v>0</v>
      </c>
      <c r="P52" s="26">
        <f t="shared" si="16"/>
        <v>0</v>
      </c>
      <c r="Q52" s="26">
        <f t="shared" si="16"/>
        <v>0</v>
      </c>
      <c r="R52" s="26">
        <f t="shared" si="16"/>
        <v>0</v>
      </c>
      <c r="S52" s="26">
        <f t="shared" si="16"/>
        <v>0</v>
      </c>
      <c r="T52" s="26">
        <f t="shared" si="16"/>
        <v>0</v>
      </c>
      <c r="U52" s="26">
        <f t="shared" si="16"/>
        <v>0</v>
      </c>
      <c r="V52" s="26">
        <f t="shared" si="16"/>
        <v>0</v>
      </c>
      <c r="W52" s="26">
        <f t="shared" si="16"/>
        <v>0</v>
      </c>
      <c r="X52" s="26">
        <f t="shared" si="16"/>
        <v>0</v>
      </c>
      <c r="Y52" s="26">
        <f t="shared" si="16"/>
        <v>0</v>
      </c>
      <c r="Z52" s="26">
        <f t="shared" si="16"/>
        <v>0</v>
      </c>
      <c r="AA52" s="26">
        <f t="shared" si="16"/>
        <v>0</v>
      </c>
      <c r="AB52" s="26">
        <f t="shared" si="16"/>
        <v>0</v>
      </c>
      <c r="AC52" s="26">
        <f t="shared" si="16"/>
        <v>0</v>
      </c>
      <c r="AD52" s="26">
        <f t="shared" si="16"/>
        <v>0</v>
      </c>
      <c r="AE52" s="26">
        <f t="shared" si="16"/>
        <v>0</v>
      </c>
      <c r="AF52" s="26">
        <f t="shared" si="16"/>
        <v>0</v>
      </c>
      <c r="AG52" s="26">
        <f t="shared" si="16"/>
        <v>0</v>
      </c>
      <c r="AH52" s="26">
        <f t="shared" si="16"/>
        <v>0</v>
      </c>
      <c r="AI52" s="26">
        <f t="shared" si="16"/>
        <v>0</v>
      </c>
      <c r="AJ52" s="26">
        <f t="shared" si="16"/>
        <v>0</v>
      </c>
      <c r="AK52" s="26">
        <f t="shared" si="16"/>
        <v>0</v>
      </c>
      <c r="AL52" s="26">
        <f t="shared" si="16"/>
        <v>0</v>
      </c>
      <c r="AM52" s="26">
        <f t="shared" si="16"/>
        <v>0</v>
      </c>
      <c r="AN52" s="26">
        <f t="shared" si="16"/>
        <v>0</v>
      </c>
      <c r="AO52" s="26">
        <f t="shared" si="16"/>
        <v>0</v>
      </c>
      <c r="AP52" s="26">
        <f t="shared" si="16"/>
        <v>0</v>
      </c>
      <c r="AQ52" s="26">
        <f t="shared" si="16"/>
        <v>0</v>
      </c>
      <c r="AR52" s="26">
        <f t="shared" si="16"/>
        <v>0</v>
      </c>
      <c r="AS52" s="26">
        <f t="shared" si="16"/>
        <v>0</v>
      </c>
      <c r="AT52" s="26">
        <f t="shared" si="16"/>
        <v>0</v>
      </c>
      <c r="AU52" s="26">
        <f t="shared" si="16"/>
        <v>0</v>
      </c>
      <c r="AV52" s="26">
        <f t="shared" si="16"/>
        <v>0</v>
      </c>
      <c r="AW52" s="26">
        <f t="shared" si="16"/>
        <v>0</v>
      </c>
      <c r="AX52" s="26">
        <f t="shared" si="16"/>
        <v>0</v>
      </c>
      <c r="AY52" s="26">
        <f t="shared" si="16"/>
        <v>0</v>
      </c>
      <c r="AZ52" s="26">
        <f t="shared" si="16"/>
        <v>0</v>
      </c>
      <c r="BA52" s="26">
        <f t="shared" si="16"/>
        <v>0</v>
      </c>
      <c r="BB52" s="26">
        <f t="shared" si="16"/>
        <v>0</v>
      </c>
      <c r="BC52" s="26">
        <f t="shared" si="16"/>
        <v>0</v>
      </c>
      <c r="BD52" s="26">
        <f t="shared" si="16"/>
        <v>0</v>
      </c>
      <c r="BE52" s="26">
        <f t="shared" si="16"/>
        <v>0</v>
      </c>
      <c r="BF52" s="26">
        <f t="shared" si="16"/>
        <v>0</v>
      </c>
      <c r="BG52" s="26">
        <f t="shared" si="16"/>
        <v>0</v>
      </c>
      <c r="BH52" s="26">
        <f t="shared" si="16"/>
        <v>0</v>
      </c>
      <c r="BI52" s="26">
        <f t="shared" si="16"/>
        <v>0</v>
      </c>
      <c r="BJ52" s="26">
        <f t="shared" si="16"/>
        <v>0</v>
      </c>
      <c r="BK52" s="29">
        <f>SUM(BK51)</f>
        <v>0</v>
      </c>
    </row>
    <row r="53" spans="1:64" s="25" customFormat="1" x14ac:dyDescent="0.35">
      <c r="A53" s="20" t="s">
        <v>10</v>
      </c>
      <c r="B53" s="5" t="s">
        <v>41</v>
      </c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4"/>
    </row>
    <row r="54" spans="1:64" s="25" customFormat="1" x14ac:dyDescent="0.35">
      <c r="A54" s="20"/>
      <c r="B54" s="7"/>
      <c r="C54" s="21"/>
      <c r="D54" s="22"/>
      <c r="E54" s="22"/>
      <c r="F54" s="22"/>
      <c r="G54" s="23"/>
      <c r="H54" s="21"/>
      <c r="I54" s="22"/>
      <c r="J54" s="22"/>
      <c r="K54" s="22"/>
      <c r="L54" s="23"/>
      <c r="M54" s="21"/>
      <c r="N54" s="22"/>
      <c r="O54" s="22"/>
      <c r="P54" s="22"/>
      <c r="Q54" s="23"/>
      <c r="R54" s="21"/>
      <c r="S54" s="22"/>
      <c r="T54" s="22"/>
      <c r="U54" s="22"/>
      <c r="V54" s="23"/>
      <c r="W54" s="21"/>
      <c r="X54" s="22"/>
      <c r="Y54" s="22"/>
      <c r="Z54" s="22"/>
      <c r="AA54" s="23"/>
      <c r="AB54" s="21"/>
      <c r="AC54" s="22"/>
      <c r="AD54" s="22"/>
      <c r="AE54" s="22"/>
      <c r="AF54" s="23"/>
      <c r="AG54" s="21"/>
      <c r="AH54" s="22"/>
      <c r="AI54" s="22"/>
      <c r="AJ54" s="22"/>
      <c r="AK54" s="23"/>
      <c r="AL54" s="21"/>
      <c r="AM54" s="22"/>
      <c r="AN54" s="22"/>
      <c r="AO54" s="22"/>
      <c r="AP54" s="23"/>
      <c r="AQ54" s="21"/>
      <c r="AR54" s="22"/>
      <c r="AS54" s="22"/>
      <c r="AT54" s="22"/>
      <c r="AU54" s="23"/>
      <c r="AV54" s="21"/>
      <c r="AW54" s="22"/>
      <c r="AX54" s="22"/>
      <c r="AY54" s="22"/>
      <c r="AZ54" s="23"/>
      <c r="BA54" s="21"/>
      <c r="BB54" s="22"/>
      <c r="BC54" s="22"/>
      <c r="BD54" s="22"/>
      <c r="BE54" s="23"/>
      <c r="BF54" s="21"/>
      <c r="BG54" s="22"/>
      <c r="BH54" s="22"/>
      <c r="BI54" s="22"/>
      <c r="BJ54" s="23"/>
      <c r="BK54" s="24">
        <f t="shared" ref="BK54" si="17">SUM(C54:BJ54)</f>
        <v>0</v>
      </c>
    </row>
    <row r="55" spans="1:64" s="30" customFormat="1" x14ac:dyDescent="0.35">
      <c r="A55" s="20"/>
      <c r="B55" s="8" t="s">
        <v>12</v>
      </c>
      <c r="C55" s="26">
        <f t="shared" ref="C55:AH55" si="18">SUM(C54:C54)</f>
        <v>0</v>
      </c>
      <c r="D55" s="27">
        <f t="shared" si="18"/>
        <v>0</v>
      </c>
      <c r="E55" s="27">
        <f t="shared" si="18"/>
        <v>0</v>
      </c>
      <c r="F55" s="27">
        <f t="shared" si="18"/>
        <v>0</v>
      </c>
      <c r="G55" s="28">
        <f t="shared" si="18"/>
        <v>0</v>
      </c>
      <c r="H55" s="26">
        <f t="shared" si="18"/>
        <v>0</v>
      </c>
      <c r="I55" s="27">
        <f t="shared" si="18"/>
        <v>0</v>
      </c>
      <c r="J55" s="27">
        <f t="shared" si="18"/>
        <v>0</v>
      </c>
      <c r="K55" s="27">
        <f t="shared" si="18"/>
        <v>0</v>
      </c>
      <c r="L55" s="28">
        <f t="shared" si="18"/>
        <v>0</v>
      </c>
      <c r="M55" s="26">
        <f t="shared" si="18"/>
        <v>0</v>
      </c>
      <c r="N55" s="27">
        <f t="shared" si="18"/>
        <v>0</v>
      </c>
      <c r="O55" s="27">
        <f t="shared" si="18"/>
        <v>0</v>
      </c>
      <c r="P55" s="27">
        <f t="shared" si="18"/>
        <v>0</v>
      </c>
      <c r="Q55" s="28">
        <f t="shared" si="18"/>
        <v>0</v>
      </c>
      <c r="R55" s="26">
        <f t="shared" si="18"/>
        <v>0</v>
      </c>
      <c r="S55" s="27">
        <f t="shared" si="18"/>
        <v>0</v>
      </c>
      <c r="T55" s="27">
        <f t="shared" si="18"/>
        <v>0</v>
      </c>
      <c r="U55" s="27">
        <f t="shared" si="18"/>
        <v>0</v>
      </c>
      <c r="V55" s="28">
        <f t="shared" si="18"/>
        <v>0</v>
      </c>
      <c r="W55" s="26">
        <f t="shared" si="18"/>
        <v>0</v>
      </c>
      <c r="X55" s="27">
        <f t="shared" si="18"/>
        <v>0</v>
      </c>
      <c r="Y55" s="27">
        <f t="shared" si="18"/>
        <v>0</v>
      </c>
      <c r="Z55" s="27">
        <f t="shared" si="18"/>
        <v>0</v>
      </c>
      <c r="AA55" s="28">
        <f t="shared" si="18"/>
        <v>0</v>
      </c>
      <c r="AB55" s="26">
        <f t="shared" si="18"/>
        <v>0</v>
      </c>
      <c r="AC55" s="27">
        <f t="shared" si="18"/>
        <v>0</v>
      </c>
      <c r="AD55" s="27">
        <f t="shared" si="18"/>
        <v>0</v>
      </c>
      <c r="AE55" s="27">
        <f t="shared" si="18"/>
        <v>0</v>
      </c>
      <c r="AF55" s="28">
        <f t="shared" si="18"/>
        <v>0</v>
      </c>
      <c r="AG55" s="26">
        <f t="shared" si="18"/>
        <v>0</v>
      </c>
      <c r="AH55" s="27">
        <f t="shared" si="18"/>
        <v>0</v>
      </c>
      <c r="AI55" s="27">
        <f t="shared" ref="AI55:BK55" si="19">SUM(AI54:AI54)</f>
        <v>0</v>
      </c>
      <c r="AJ55" s="27">
        <f t="shared" si="19"/>
        <v>0</v>
      </c>
      <c r="AK55" s="28">
        <f t="shared" si="19"/>
        <v>0</v>
      </c>
      <c r="AL55" s="26">
        <f t="shared" si="19"/>
        <v>0</v>
      </c>
      <c r="AM55" s="27">
        <f t="shared" si="19"/>
        <v>0</v>
      </c>
      <c r="AN55" s="27">
        <f t="shared" si="19"/>
        <v>0</v>
      </c>
      <c r="AO55" s="27">
        <f t="shared" si="19"/>
        <v>0</v>
      </c>
      <c r="AP55" s="28">
        <f t="shared" si="19"/>
        <v>0</v>
      </c>
      <c r="AQ55" s="26">
        <f t="shared" si="19"/>
        <v>0</v>
      </c>
      <c r="AR55" s="27">
        <f t="shared" si="19"/>
        <v>0</v>
      </c>
      <c r="AS55" s="27">
        <f t="shared" si="19"/>
        <v>0</v>
      </c>
      <c r="AT55" s="27">
        <f t="shared" si="19"/>
        <v>0</v>
      </c>
      <c r="AU55" s="28">
        <f t="shared" si="19"/>
        <v>0</v>
      </c>
      <c r="AV55" s="26">
        <f t="shared" si="19"/>
        <v>0</v>
      </c>
      <c r="AW55" s="27">
        <f t="shared" si="19"/>
        <v>0</v>
      </c>
      <c r="AX55" s="27">
        <f t="shared" si="19"/>
        <v>0</v>
      </c>
      <c r="AY55" s="27">
        <f t="shared" si="19"/>
        <v>0</v>
      </c>
      <c r="AZ55" s="28">
        <f t="shared" si="19"/>
        <v>0</v>
      </c>
      <c r="BA55" s="26">
        <f t="shared" si="19"/>
        <v>0</v>
      </c>
      <c r="BB55" s="27">
        <f t="shared" si="19"/>
        <v>0</v>
      </c>
      <c r="BC55" s="27">
        <f t="shared" si="19"/>
        <v>0</v>
      </c>
      <c r="BD55" s="27">
        <f t="shared" si="19"/>
        <v>0</v>
      </c>
      <c r="BE55" s="28">
        <f t="shared" si="19"/>
        <v>0</v>
      </c>
      <c r="BF55" s="26">
        <f t="shared" si="19"/>
        <v>0</v>
      </c>
      <c r="BG55" s="27">
        <f t="shared" si="19"/>
        <v>0</v>
      </c>
      <c r="BH55" s="27">
        <f t="shared" si="19"/>
        <v>0</v>
      </c>
      <c r="BI55" s="27">
        <f t="shared" si="19"/>
        <v>0</v>
      </c>
      <c r="BJ55" s="28">
        <f t="shared" si="19"/>
        <v>0</v>
      </c>
      <c r="BK55" s="28">
        <f t="shared" si="19"/>
        <v>0</v>
      </c>
    </row>
    <row r="56" spans="1:64" s="30" customFormat="1" x14ac:dyDescent="0.35">
      <c r="A56" s="20"/>
      <c r="B56" s="9" t="s">
        <v>23</v>
      </c>
      <c r="C56" s="26">
        <f t="shared" ref="C56:AH56" si="20">C55+C52</f>
        <v>0</v>
      </c>
      <c r="D56" s="27">
        <f t="shared" si="20"/>
        <v>0</v>
      </c>
      <c r="E56" s="27">
        <f t="shared" si="20"/>
        <v>0</v>
      </c>
      <c r="F56" s="27">
        <f t="shared" si="20"/>
        <v>0</v>
      </c>
      <c r="G56" s="28">
        <f t="shared" si="20"/>
        <v>0</v>
      </c>
      <c r="H56" s="26">
        <f t="shared" si="20"/>
        <v>0</v>
      </c>
      <c r="I56" s="27">
        <f t="shared" si="20"/>
        <v>0</v>
      </c>
      <c r="J56" s="27">
        <f t="shared" si="20"/>
        <v>0</v>
      </c>
      <c r="K56" s="27">
        <f t="shared" si="20"/>
        <v>0</v>
      </c>
      <c r="L56" s="28">
        <f t="shared" si="20"/>
        <v>0</v>
      </c>
      <c r="M56" s="26">
        <f t="shared" si="20"/>
        <v>0</v>
      </c>
      <c r="N56" s="27">
        <f t="shared" si="20"/>
        <v>0</v>
      </c>
      <c r="O56" s="27">
        <f t="shared" si="20"/>
        <v>0</v>
      </c>
      <c r="P56" s="27">
        <f t="shared" si="20"/>
        <v>0</v>
      </c>
      <c r="Q56" s="28">
        <f t="shared" si="20"/>
        <v>0</v>
      </c>
      <c r="R56" s="26">
        <f t="shared" si="20"/>
        <v>0</v>
      </c>
      <c r="S56" s="27">
        <f t="shared" si="20"/>
        <v>0</v>
      </c>
      <c r="T56" s="27">
        <f t="shared" si="20"/>
        <v>0</v>
      </c>
      <c r="U56" s="27">
        <f t="shared" si="20"/>
        <v>0</v>
      </c>
      <c r="V56" s="28">
        <f t="shared" si="20"/>
        <v>0</v>
      </c>
      <c r="W56" s="26">
        <f t="shared" si="20"/>
        <v>0</v>
      </c>
      <c r="X56" s="27">
        <f t="shared" si="20"/>
        <v>0</v>
      </c>
      <c r="Y56" s="27">
        <f t="shared" si="20"/>
        <v>0</v>
      </c>
      <c r="Z56" s="27">
        <f t="shared" si="20"/>
        <v>0</v>
      </c>
      <c r="AA56" s="28">
        <f t="shared" si="20"/>
        <v>0</v>
      </c>
      <c r="AB56" s="26">
        <f t="shared" si="20"/>
        <v>0</v>
      </c>
      <c r="AC56" s="27">
        <f t="shared" si="20"/>
        <v>0</v>
      </c>
      <c r="AD56" s="27">
        <f t="shared" si="20"/>
        <v>0</v>
      </c>
      <c r="AE56" s="27">
        <f t="shared" si="20"/>
        <v>0</v>
      </c>
      <c r="AF56" s="28">
        <f t="shared" si="20"/>
        <v>0</v>
      </c>
      <c r="AG56" s="26">
        <f t="shared" si="20"/>
        <v>0</v>
      </c>
      <c r="AH56" s="27">
        <f t="shared" si="20"/>
        <v>0</v>
      </c>
      <c r="AI56" s="27">
        <f t="shared" ref="AI56:BK56" si="21">AI55+AI52</f>
        <v>0</v>
      </c>
      <c r="AJ56" s="27">
        <f t="shared" si="21"/>
        <v>0</v>
      </c>
      <c r="AK56" s="28">
        <f t="shared" si="21"/>
        <v>0</v>
      </c>
      <c r="AL56" s="26">
        <f t="shared" si="21"/>
        <v>0</v>
      </c>
      <c r="AM56" s="27">
        <f t="shared" si="21"/>
        <v>0</v>
      </c>
      <c r="AN56" s="27">
        <f t="shared" si="21"/>
        <v>0</v>
      </c>
      <c r="AO56" s="27">
        <f t="shared" si="21"/>
        <v>0</v>
      </c>
      <c r="AP56" s="28">
        <f t="shared" si="21"/>
        <v>0</v>
      </c>
      <c r="AQ56" s="26">
        <f t="shared" si="21"/>
        <v>0</v>
      </c>
      <c r="AR56" s="27">
        <f t="shared" si="21"/>
        <v>0</v>
      </c>
      <c r="AS56" s="27">
        <f t="shared" si="21"/>
        <v>0</v>
      </c>
      <c r="AT56" s="27">
        <f t="shared" si="21"/>
        <v>0</v>
      </c>
      <c r="AU56" s="28">
        <f t="shared" si="21"/>
        <v>0</v>
      </c>
      <c r="AV56" s="26">
        <f t="shared" si="21"/>
        <v>0</v>
      </c>
      <c r="AW56" s="27">
        <f t="shared" si="21"/>
        <v>0</v>
      </c>
      <c r="AX56" s="27">
        <f t="shared" si="21"/>
        <v>0</v>
      </c>
      <c r="AY56" s="27">
        <f t="shared" si="21"/>
        <v>0</v>
      </c>
      <c r="AZ56" s="28">
        <f t="shared" si="21"/>
        <v>0</v>
      </c>
      <c r="BA56" s="26">
        <f t="shared" si="21"/>
        <v>0</v>
      </c>
      <c r="BB56" s="27">
        <f t="shared" si="21"/>
        <v>0</v>
      </c>
      <c r="BC56" s="27">
        <f t="shared" si="21"/>
        <v>0</v>
      </c>
      <c r="BD56" s="27">
        <f t="shared" si="21"/>
        <v>0</v>
      </c>
      <c r="BE56" s="28">
        <f t="shared" si="21"/>
        <v>0</v>
      </c>
      <c r="BF56" s="26">
        <f t="shared" si="21"/>
        <v>0</v>
      </c>
      <c r="BG56" s="27">
        <f t="shared" si="21"/>
        <v>0</v>
      </c>
      <c r="BH56" s="27">
        <f t="shared" si="21"/>
        <v>0</v>
      </c>
      <c r="BI56" s="27">
        <f t="shared" si="21"/>
        <v>0</v>
      </c>
      <c r="BJ56" s="28">
        <f t="shared" si="21"/>
        <v>0</v>
      </c>
      <c r="BK56" s="28">
        <f t="shared" si="21"/>
        <v>0</v>
      </c>
      <c r="BL56" s="44"/>
    </row>
    <row r="57" spans="1:64" s="25" customFormat="1" x14ac:dyDescent="0.35">
      <c r="A57" s="20"/>
      <c r="B57" s="9"/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4" s="25" customFormat="1" x14ac:dyDescent="0.35">
      <c r="A58" s="20" t="s">
        <v>42</v>
      </c>
      <c r="B58" s="10" t="s">
        <v>43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4" s="25" customFormat="1" x14ac:dyDescent="0.35">
      <c r="A59" s="20" t="s">
        <v>7</v>
      </c>
      <c r="B59" s="14" t="s">
        <v>44</v>
      </c>
      <c r="C59" s="3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4"/>
    </row>
    <row r="60" spans="1:64" s="41" customFormat="1" x14ac:dyDescent="0.35">
      <c r="A60" s="37"/>
      <c r="B60" s="13" t="s">
        <v>33</v>
      </c>
      <c r="C60" s="38">
        <v>0</v>
      </c>
      <c r="D60" s="39">
        <v>0</v>
      </c>
      <c r="E60" s="39">
        <v>0</v>
      </c>
      <c r="F60" s="39">
        <v>0</v>
      </c>
      <c r="G60" s="40">
        <v>0</v>
      </c>
      <c r="H60" s="38">
        <v>0</v>
      </c>
      <c r="I60" s="39">
        <v>0</v>
      </c>
      <c r="J60" s="39">
        <v>0</v>
      </c>
      <c r="K60" s="39">
        <v>0</v>
      </c>
      <c r="L60" s="40">
        <v>0</v>
      </c>
      <c r="M60" s="38">
        <v>0</v>
      </c>
      <c r="N60" s="39">
        <v>0</v>
      </c>
      <c r="O60" s="39">
        <v>0</v>
      </c>
      <c r="P60" s="39">
        <v>0</v>
      </c>
      <c r="Q60" s="40">
        <v>0</v>
      </c>
      <c r="R60" s="38">
        <v>0</v>
      </c>
      <c r="S60" s="39">
        <v>0</v>
      </c>
      <c r="T60" s="39">
        <v>0</v>
      </c>
      <c r="U60" s="39">
        <v>0</v>
      </c>
      <c r="V60" s="40">
        <v>0</v>
      </c>
      <c r="W60" s="38">
        <v>0</v>
      </c>
      <c r="X60" s="39">
        <v>0</v>
      </c>
      <c r="Y60" s="39">
        <v>0</v>
      </c>
      <c r="Z60" s="39">
        <v>0</v>
      </c>
      <c r="AA60" s="40">
        <v>0</v>
      </c>
      <c r="AB60" s="38">
        <v>0</v>
      </c>
      <c r="AC60" s="39">
        <v>0</v>
      </c>
      <c r="AD60" s="39">
        <v>0</v>
      </c>
      <c r="AE60" s="39">
        <v>0</v>
      </c>
      <c r="AF60" s="40">
        <v>0</v>
      </c>
      <c r="AG60" s="38">
        <v>0</v>
      </c>
      <c r="AH60" s="39">
        <v>0</v>
      </c>
      <c r="AI60" s="39">
        <v>0</v>
      </c>
      <c r="AJ60" s="39">
        <v>0</v>
      </c>
      <c r="AK60" s="40">
        <v>0</v>
      </c>
      <c r="AL60" s="38">
        <v>0</v>
      </c>
      <c r="AM60" s="39">
        <v>0</v>
      </c>
      <c r="AN60" s="39">
        <v>0</v>
      </c>
      <c r="AO60" s="39">
        <v>0</v>
      </c>
      <c r="AP60" s="40">
        <v>0</v>
      </c>
      <c r="AQ60" s="38">
        <v>0</v>
      </c>
      <c r="AR60" s="39">
        <v>0</v>
      </c>
      <c r="AS60" s="39">
        <v>0</v>
      </c>
      <c r="AT60" s="39">
        <v>0</v>
      </c>
      <c r="AU60" s="40">
        <v>0</v>
      </c>
      <c r="AV60" s="38">
        <v>0</v>
      </c>
      <c r="AW60" s="39">
        <v>0</v>
      </c>
      <c r="AX60" s="39">
        <v>0</v>
      </c>
      <c r="AY60" s="39">
        <v>0</v>
      </c>
      <c r="AZ60" s="40">
        <v>0</v>
      </c>
      <c r="BA60" s="38">
        <v>0</v>
      </c>
      <c r="BB60" s="39">
        <v>0</v>
      </c>
      <c r="BC60" s="39">
        <v>0</v>
      </c>
      <c r="BD60" s="39">
        <v>0</v>
      </c>
      <c r="BE60" s="40">
        <v>0</v>
      </c>
      <c r="BF60" s="38">
        <v>0</v>
      </c>
      <c r="BG60" s="39">
        <v>0</v>
      </c>
      <c r="BH60" s="39">
        <v>0</v>
      </c>
      <c r="BI60" s="39">
        <v>0</v>
      </c>
      <c r="BJ60" s="40">
        <v>0</v>
      </c>
      <c r="BK60" s="38">
        <v>0</v>
      </c>
    </row>
    <row r="61" spans="1:64" s="30" customFormat="1" x14ac:dyDescent="0.35">
      <c r="A61" s="20"/>
      <c r="B61" s="9" t="s">
        <v>27</v>
      </c>
      <c r="C61" s="26">
        <v>0</v>
      </c>
      <c r="D61" s="27">
        <v>0</v>
      </c>
      <c r="E61" s="27">
        <v>0</v>
      </c>
      <c r="F61" s="27">
        <v>0</v>
      </c>
      <c r="G61" s="28">
        <v>0</v>
      </c>
      <c r="H61" s="26">
        <v>0</v>
      </c>
      <c r="I61" s="27">
        <v>0</v>
      </c>
      <c r="J61" s="27">
        <v>0</v>
      </c>
      <c r="K61" s="27">
        <v>0</v>
      </c>
      <c r="L61" s="28">
        <v>0</v>
      </c>
      <c r="M61" s="26">
        <v>0</v>
      </c>
      <c r="N61" s="27">
        <v>0</v>
      </c>
      <c r="O61" s="27">
        <v>0</v>
      </c>
      <c r="P61" s="27">
        <v>0</v>
      </c>
      <c r="Q61" s="28">
        <v>0</v>
      </c>
      <c r="R61" s="26">
        <v>0</v>
      </c>
      <c r="S61" s="27">
        <v>0</v>
      </c>
      <c r="T61" s="27">
        <v>0</v>
      </c>
      <c r="U61" s="27">
        <v>0</v>
      </c>
      <c r="V61" s="28">
        <v>0</v>
      </c>
      <c r="W61" s="26">
        <v>0</v>
      </c>
      <c r="X61" s="27">
        <v>0</v>
      </c>
      <c r="Y61" s="27">
        <v>0</v>
      </c>
      <c r="Z61" s="27">
        <v>0</v>
      </c>
      <c r="AA61" s="28">
        <v>0</v>
      </c>
      <c r="AB61" s="26">
        <v>0</v>
      </c>
      <c r="AC61" s="27">
        <v>0</v>
      </c>
      <c r="AD61" s="27">
        <v>0</v>
      </c>
      <c r="AE61" s="27">
        <v>0</v>
      </c>
      <c r="AF61" s="28">
        <v>0</v>
      </c>
      <c r="AG61" s="26">
        <v>0</v>
      </c>
      <c r="AH61" s="27">
        <v>0</v>
      </c>
      <c r="AI61" s="27">
        <v>0</v>
      </c>
      <c r="AJ61" s="27">
        <v>0</v>
      </c>
      <c r="AK61" s="28">
        <v>0</v>
      </c>
      <c r="AL61" s="26">
        <v>0</v>
      </c>
      <c r="AM61" s="27">
        <v>0</v>
      </c>
      <c r="AN61" s="27">
        <v>0</v>
      </c>
      <c r="AO61" s="27">
        <v>0</v>
      </c>
      <c r="AP61" s="28">
        <v>0</v>
      </c>
      <c r="AQ61" s="26">
        <v>0</v>
      </c>
      <c r="AR61" s="27">
        <v>0</v>
      </c>
      <c r="AS61" s="27">
        <v>0</v>
      </c>
      <c r="AT61" s="27">
        <v>0</v>
      </c>
      <c r="AU61" s="28">
        <v>0</v>
      </c>
      <c r="AV61" s="26">
        <v>0</v>
      </c>
      <c r="AW61" s="27">
        <v>0</v>
      </c>
      <c r="AX61" s="27">
        <v>0</v>
      </c>
      <c r="AY61" s="27">
        <v>0</v>
      </c>
      <c r="AZ61" s="28">
        <v>0</v>
      </c>
      <c r="BA61" s="26">
        <v>0</v>
      </c>
      <c r="BB61" s="27">
        <v>0</v>
      </c>
      <c r="BC61" s="27">
        <v>0</v>
      </c>
      <c r="BD61" s="27">
        <v>0</v>
      </c>
      <c r="BE61" s="28">
        <v>0</v>
      </c>
      <c r="BF61" s="26">
        <v>0</v>
      </c>
      <c r="BG61" s="27">
        <v>0</v>
      </c>
      <c r="BH61" s="27">
        <v>0</v>
      </c>
      <c r="BI61" s="27">
        <v>0</v>
      </c>
      <c r="BJ61" s="28">
        <v>0</v>
      </c>
      <c r="BK61" s="29">
        <v>0</v>
      </c>
    </row>
    <row r="62" spans="1:64" s="25" customFormat="1" ht="12" customHeight="1" x14ac:dyDescent="0.35">
      <c r="A62" s="20"/>
      <c r="B62" s="11"/>
      <c r="C62" s="32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4"/>
      <c r="BL62" s="35"/>
    </row>
    <row r="63" spans="1:64" s="30" customFormat="1" x14ac:dyDescent="0.35">
      <c r="A63" s="20"/>
      <c r="B63" s="42" t="s">
        <v>45</v>
      </c>
      <c r="C63" s="43">
        <f t="shared" ref="C63:AH63" si="22">C61+C56+C47+C41+C30</f>
        <v>1.7420979999999999E-2</v>
      </c>
      <c r="D63" s="43">
        <f t="shared" si="22"/>
        <v>10.045564479999999</v>
      </c>
      <c r="E63" s="43">
        <f t="shared" si="22"/>
        <v>0</v>
      </c>
      <c r="F63" s="43">
        <f t="shared" si="22"/>
        <v>0</v>
      </c>
      <c r="G63" s="43">
        <f t="shared" si="22"/>
        <v>3.0404908900000001</v>
      </c>
      <c r="H63" s="43">
        <f t="shared" si="22"/>
        <v>33.000335759999999</v>
      </c>
      <c r="I63" s="43">
        <f t="shared" si="22"/>
        <v>16.101692230000001</v>
      </c>
      <c r="J63" s="43">
        <f t="shared" si="22"/>
        <v>0</v>
      </c>
      <c r="K63" s="43">
        <f t="shared" si="22"/>
        <v>0</v>
      </c>
      <c r="L63" s="43">
        <f t="shared" si="22"/>
        <v>26.415677240000001</v>
      </c>
      <c r="M63" s="43">
        <f t="shared" si="22"/>
        <v>0</v>
      </c>
      <c r="N63" s="43">
        <f t="shared" si="22"/>
        <v>0</v>
      </c>
      <c r="O63" s="43">
        <f t="shared" si="22"/>
        <v>0</v>
      </c>
      <c r="P63" s="43">
        <f t="shared" si="22"/>
        <v>0</v>
      </c>
      <c r="Q63" s="43">
        <f t="shared" si="22"/>
        <v>0</v>
      </c>
      <c r="R63" s="43">
        <f t="shared" si="22"/>
        <v>21.088247920000001</v>
      </c>
      <c r="S63" s="43">
        <f t="shared" si="22"/>
        <v>0.32769214999999996</v>
      </c>
      <c r="T63" s="43">
        <f t="shared" si="22"/>
        <v>0</v>
      </c>
      <c r="U63" s="43">
        <f t="shared" si="22"/>
        <v>0</v>
      </c>
      <c r="V63" s="43">
        <f t="shared" si="22"/>
        <v>3.7899729200000003</v>
      </c>
      <c r="W63" s="43">
        <f t="shared" si="22"/>
        <v>1.0888790000000001E-2</v>
      </c>
      <c r="X63" s="43">
        <f t="shared" si="22"/>
        <v>0.81011801000000006</v>
      </c>
      <c r="Y63" s="43">
        <f t="shared" si="22"/>
        <v>0</v>
      </c>
      <c r="Z63" s="43">
        <f t="shared" si="22"/>
        <v>0</v>
      </c>
      <c r="AA63" s="43">
        <f t="shared" si="22"/>
        <v>0</v>
      </c>
      <c r="AB63" s="43">
        <f t="shared" si="22"/>
        <v>11.453297259999999</v>
      </c>
      <c r="AC63" s="43">
        <f t="shared" si="22"/>
        <v>4.9857735600000002</v>
      </c>
      <c r="AD63" s="43">
        <f t="shared" si="22"/>
        <v>0</v>
      </c>
      <c r="AE63" s="43">
        <f t="shared" si="22"/>
        <v>0</v>
      </c>
      <c r="AF63" s="43">
        <f t="shared" si="22"/>
        <v>21.393191869999995</v>
      </c>
      <c r="AG63" s="43">
        <f t="shared" si="22"/>
        <v>0</v>
      </c>
      <c r="AH63" s="43">
        <f t="shared" si="22"/>
        <v>0</v>
      </c>
      <c r="AI63" s="43">
        <f t="shared" ref="AI63:BK63" si="23">AI61+AI56+AI47+AI41+AI30</f>
        <v>0</v>
      </c>
      <c r="AJ63" s="43">
        <f t="shared" si="23"/>
        <v>0</v>
      </c>
      <c r="AK63" s="43">
        <f t="shared" si="23"/>
        <v>0</v>
      </c>
      <c r="AL63" s="43">
        <f t="shared" si="23"/>
        <v>5.0896887799999995</v>
      </c>
      <c r="AM63" s="43">
        <f t="shared" si="23"/>
        <v>0.15852077000000001</v>
      </c>
      <c r="AN63" s="43">
        <f t="shared" si="23"/>
        <v>0</v>
      </c>
      <c r="AO63" s="43">
        <f t="shared" si="23"/>
        <v>0</v>
      </c>
      <c r="AP63" s="43">
        <f t="shared" si="23"/>
        <v>1.6622118499999998</v>
      </c>
      <c r="AQ63" s="43">
        <f t="shared" si="23"/>
        <v>0</v>
      </c>
      <c r="AR63" s="43">
        <f t="shared" si="23"/>
        <v>0</v>
      </c>
      <c r="AS63" s="43">
        <f t="shared" si="23"/>
        <v>0</v>
      </c>
      <c r="AT63" s="43">
        <f t="shared" si="23"/>
        <v>0</v>
      </c>
      <c r="AU63" s="43">
        <f t="shared" si="23"/>
        <v>0</v>
      </c>
      <c r="AV63" s="43">
        <f t="shared" si="23"/>
        <v>276.14834483999999</v>
      </c>
      <c r="AW63" s="43">
        <f t="shared" si="23"/>
        <v>75.166445230000079</v>
      </c>
      <c r="AX63" s="43">
        <f t="shared" si="23"/>
        <v>0</v>
      </c>
      <c r="AY63" s="43">
        <f t="shared" si="23"/>
        <v>0</v>
      </c>
      <c r="AZ63" s="43">
        <f t="shared" si="23"/>
        <v>522.14071159000002</v>
      </c>
      <c r="BA63" s="43">
        <f t="shared" si="23"/>
        <v>0</v>
      </c>
      <c r="BB63" s="43">
        <f t="shared" si="23"/>
        <v>0</v>
      </c>
      <c r="BC63" s="43">
        <f t="shared" si="23"/>
        <v>0</v>
      </c>
      <c r="BD63" s="43">
        <f t="shared" si="23"/>
        <v>0</v>
      </c>
      <c r="BE63" s="43">
        <f t="shared" si="23"/>
        <v>0</v>
      </c>
      <c r="BF63" s="43">
        <f t="shared" si="23"/>
        <v>159.69657266000002</v>
      </c>
      <c r="BG63" s="43">
        <f t="shared" si="23"/>
        <v>22.89074784</v>
      </c>
      <c r="BH63" s="43">
        <f t="shared" si="23"/>
        <v>0.26807296000000003</v>
      </c>
      <c r="BI63" s="43">
        <f t="shared" si="23"/>
        <v>0</v>
      </c>
      <c r="BJ63" s="43">
        <f t="shared" si="23"/>
        <v>91.590599340000011</v>
      </c>
      <c r="BK63" s="29">
        <f t="shared" si="23"/>
        <v>1307.2922799200001</v>
      </c>
      <c r="BL63" s="44">
        <f>+BK63+BK67</f>
        <v>1307.2922799200001</v>
      </c>
    </row>
    <row r="64" spans="1:64" s="25" customFormat="1" x14ac:dyDescent="0.35">
      <c r="A64" s="20"/>
      <c r="B64" s="9"/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</row>
    <row r="65" spans="1:65" s="25" customFormat="1" x14ac:dyDescent="0.35">
      <c r="A65" s="20" t="s">
        <v>28</v>
      </c>
      <c r="B65" s="8" t="s">
        <v>29</v>
      </c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/>
      <c r="BL65" s="35"/>
      <c r="BM65" s="35"/>
    </row>
    <row r="66" spans="1:65" s="25" customFormat="1" x14ac:dyDescent="0.35">
      <c r="A66" s="20"/>
      <c r="B66" s="7"/>
      <c r="C66" s="21"/>
      <c r="D66" s="22"/>
      <c r="E66" s="22"/>
      <c r="F66" s="22"/>
      <c r="G66" s="23"/>
      <c r="H66" s="21"/>
      <c r="I66" s="22"/>
      <c r="J66" s="22"/>
      <c r="K66" s="22"/>
      <c r="L66" s="23"/>
      <c r="M66" s="21"/>
      <c r="N66" s="22"/>
      <c r="O66" s="22"/>
      <c r="P66" s="22"/>
      <c r="Q66" s="23"/>
      <c r="R66" s="21"/>
      <c r="S66" s="22"/>
      <c r="T66" s="22"/>
      <c r="U66" s="22"/>
      <c r="V66" s="23"/>
      <c r="W66" s="21"/>
      <c r="X66" s="22"/>
      <c r="Y66" s="22"/>
      <c r="Z66" s="22"/>
      <c r="AA66" s="23"/>
      <c r="AB66" s="21"/>
      <c r="AC66" s="22"/>
      <c r="AD66" s="22"/>
      <c r="AE66" s="22"/>
      <c r="AF66" s="23"/>
      <c r="AG66" s="21"/>
      <c r="AH66" s="22"/>
      <c r="AI66" s="22"/>
      <c r="AJ66" s="22"/>
      <c r="AK66" s="23"/>
      <c r="AL66" s="21"/>
      <c r="AM66" s="22"/>
      <c r="AN66" s="22"/>
      <c r="AO66" s="22"/>
      <c r="AP66" s="23"/>
      <c r="AQ66" s="21"/>
      <c r="AR66" s="22"/>
      <c r="AS66" s="22"/>
      <c r="AT66" s="22"/>
      <c r="AU66" s="23"/>
      <c r="AV66" s="21"/>
      <c r="AW66" s="22"/>
      <c r="AX66" s="22"/>
      <c r="AY66" s="22"/>
      <c r="AZ66" s="23"/>
      <c r="BA66" s="21"/>
      <c r="BB66" s="22"/>
      <c r="BC66" s="22"/>
      <c r="BD66" s="22"/>
      <c r="BE66" s="23"/>
      <c r="BF66" s="21"/>
      <c r="BG66" s="22"/>
      <c r="BH66" s="22"/>
      <c r="BI66" s="22"/>
      <c r="BJ66" s="23"/>
      <c r="BK66" s="24">
        <f>SUM(C66:BJ66)</f>
        <v>0</v>
      </c>
      <c r="BL66" s="35"/>
    </row>
    <row r="67" spans="1:65" s="30" customFormat="1" x14ac:dyDescent="0.35">
      <c r="A67" s="20"/>
      <c r="B67" s="8" t="s">
        <v>27</v>
      </c>
      <c r="C67" s="26">
        <f t="shared" ref="C67:AH67" si="24">SUM(C66:C66)</f>
        <v>0</v>
      </c>
      <c r="D67" s="26">
        <f t="shared" si="24"/>
        <v>0</v>
      </c>
      <c r="E67" s="26">
        <f t="shared" si="24"/>
        <v>0</v>
      </c>
      <c r="F67" s="26">
        <f t="shared" si="24"/>
        <v>0</v>
      </c>
      <c r="G67" s="26">
        <f t="shared" si="24"/>
        <v>0</v>
      </c>
      <c r="H67" s="26">
        <f t="shared" si="24"/>
        <v>0</v>
      </c>
      <c r="I67" s="26">
        <f t="shared" si="24"/>
        <v>0</v>
      </c>
      <c r="J67" s="26">
        <f t="shared" si="24"/>
        <v>0</v>
      </c>
      <c r="K67" s="26">
        <f t="shared" si="24"/>
        <v>0</v>
      </c>
      <c r="L67" s="26">
        <f t="shared" si="24"/>
        <v>0</v>
      </c>
      <c r="M67" s="26">
        <f t="shared" si="24"/>
        <v>0</v>
      </c>
      <c r="N67" s="26">
        <f t="shared" si="24"/>
        <v>0</v>
      </c>
      <c r="O67" s="26">
        <f t="shared" si="24"/>
        <v>0</v>
      </c>
      <c r="P67" s="26">
        <f t="shared" si="24"/>
        <v>0</v>
      </c>
      <c r="Q67" s="26">
        <f t="shared" si="24"/>
        <v>0</v>
      </c>
      <c r="R67" s="26">
        <f t="shared" si="24"/>
        <v>0</v>
      </c>
      <c r="S67" s="26">
        <f t="shared" si="24"/>
        <v>0</v>
      </c>
      <c r="T67" s="26">
        <f t="shared" si="24"/>
        <v>0</v>
      </c>
      <c r="U67" s="26">
        <f t="shared" si="24"/>
        <v>0</v>
      </c>
      <c r="V67" s="26">
        <f t="shared" si="24"/>
        <v>0</v>
      </c>
      <c r="W67" s="26">
        <f t="shared" si="24"/>
        <v>0</v>
      </c>
      <c r="X67" s="26">
        <f t="shared" si="24"/>
        <v>0</v>
      </c>
      <c r="Y67" s="26">
        <f t="shared" si="24"/>
        <v>0</v>
      </c>
      <c r="Z67" s="26">
        <f t="shared" si="24"/>
        <v>0</v>
      </c>
      <c r="AA67" s="26">
        <f t="shared" si="24"/>
        <v>0</v>
      </c>
      <c r="AB67" s="26">
        <f t="shared" si="24"/>
        <v>0</v>
      </c>
      <c r="AC67" s="26">
        <f t="shared" si="24"/>
        <v>0</v>
      </c>
      <c r="AD67" s="26">
        <f t="shared" si="24"/>
        <v>0</v>
      </c>
      <c r="AE67" s="26">
        <f t="shared" si="24"/>
        <v>0</v>
      </c>
      <c r="AF67" s="26">
        <f t="shared" si="24"/>
        <v>0</v>
      </c>
      <c r="AG67" s="26">
        <f t="shared" si="24"/>
        <v>0</v>
      </c>
      <c r="AH67" s="26">
        <f t="shared" si="24"/>
        <v>0</v>
      </c>
      <c r="AI67" s="26">
        <f t="shared" ref="AI67:BK67" si="25">SUM(AI66:AI66)</f>
        <v>0</v>
      </c>
      <c r="AJ67" s="26">
        <f t="shared" si="25"/>
        <v>0</v>
      </c>
      <c r="AK67" s="26">
        <f t="shared" si="25"/>
        <v>0</v>
      </c>
      <c r="AL67" s="26">
        <f t="shared" si="25"/>
        <v>0</v>
      </c>
      <c r="AM67" s="26">
        <f t="shared" si="25"/>
        <v>0</v>
      </c>
      <c r="AN67" s="26">
        <f t="shared" si="25"/>
        <v>0</v>
      </c>
      <c r="AO67" s="26">
        <f t="shared" si="25"/>
        <v>0</v>
      </c>
      <c r="AP67" s="26">
        <f t="shared" si="25"/>
        <v>0</v>
      </c>
      <c r="AQ67" s="26">
        <f t="shared" si="25"/>
        <v>0</v>
      </c>
      <c r="AR67" s="26">
        <f t="shared" si="25"/>
        <v>0</v>
      </c>
      <c r="AS67" s="26">
        <f t="shared" si="25"/>
        <v>0</v>
      </c>
      <c r="AT67" s="26">
        <f t="shared" si="25"/>
        <v>0</v>
      </c>
      <c r="AU67" s="26">
        <f t="shared" si="25"/>
        <v>0</v>
      </c>
      <c r="AV67" s="26">
        <f t="shared" si="25"/>
        <v>0</v>
      </c>
      <c r="AW67" s="26">
        <f t="shared" si="25"/>
        <v>0</v>
      </c>
      <c r="AX67" s="26">
        <f t="shared" si="25"/>
        <v>0</v>
      </c>
      <c r="AY67" s="26">
        <f t="shared" si="25"/>
        <v>0</v>
      </c>
      <c r="AZ67" s="26">
        <f t="shared" si="25"/>
        <v>0</v>
      </c>
      <c r="BA67" s="26">
        <f t="shared" si="25"/>
        <v>0</v>
      </c>
      <c r="BB67" s="26">
        <f t="shared" si="25"/>
        <v>0</v>
      </c>
      <c r="BC67" s="26">
        <f t="shared" si="25"/>
        <v>0</v>
      </c>
      <c r="BD67" s="26">
        <f t="shared" si="25"/>
        <v>0</v>
      </c>
      <c r="BE67" s="26">
        <f t="shared" si="25"/>
        <v>0</v>
      </c>
      <c r="BF67" s="26">
        <f t="shared" si="25"/>
        <v>0</v>
      </c>
      <c r="BG67" s="26">
        <f t="shared" si="25"/>
        <v>0</v>
      </c>
      <c r="BH67" s="26">
        <f t="shared" si="25"/>
        <v>0</v>
      </c>
      <c r="BI67" s="26">
        <f t="shared" si="25"/>
        <v>0</v>
      </c>
      <c r="BJ67" s="26">
        <f t="shared" si="25"/>
        <v>0</v>
      </c>
      <c r="BK67" s="28">
        <f t="shared" si="25"/>
        <v>0</v>
      </c>
    </row>
    <row r="68" spans="1:65" x14ac:dyDescent="0.35">
      <c r="G68" s="19"/>
      <c r="Q68" s="19"/>
      <c r="AA68" s="19"/>
      <c r="AK68" s="19"/>
      <c r="AU68" s="19"/>
      <c r="BE68" s="19"/>
    </row>
    <row r="69" spans="1:65" x14ac:dyDescent="0.35">
      <c r="D69" s="19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workbookViewId="0">
      <selection activeCell="D1" sqref="D1"/>
    </sheetView>
  </sheetViews>
  <sheetFormatPr defaultRowHeight="14.5" x14ac:dyDescent="0.35"/>
  <cols>
    <col min="1" max="1" width="2.26953125" customWidth="1"/>
    <col min="2" max="2" width="6.7265625" customWidth="1"/>
    <col min="3" max="3" width="25.26953125" bestFit="1" customWidth="1"/>
    <col min="4" max="4" width="15.453125" customWidth="1"/>
    <col min="5" max="6" width="18.26953125" customWidth="1"/>
    <col min="7" max="7" width="10" customWidth="1"/>
    <col min="8" max="8" width="19.81640625" customWidth="1"/>
    <col min="9" max="9" width="15.81640625" bestFit="1" customWidth="1"/>
    <col min="10" max="10" width="17" bestFit="1" customWidth="1"/>
    <col min="11" max="11" width="12.54296875" customWidth="1"/>
    <col min="12" max="12" width="19.81640625" customWidth="1"/>
  </cols>
  <sheetData>
    <row r="2" spans="2:12" ht="15" x14ac:dyDescent="0.25">
      <c r="B2" s="88" t="s">
        <v>102</v>
      </c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2:12" ht="15" x14ac:dyDescent="0.25">
      <c r="B3" s="88" t="s">
        <v>97</v>
      </c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2:12" ht="30" x14ac:dyDescent="0.25">
      <c r="B4" s="45" t="s">
        <v>0</v>
      </c>
      <c r="C4" s="45" t="s">
        <v>51</v>
      </c>
      <c r="D4" s="45" t="s">
        <v>52</v>
      </c>
      <c r="E4" s="45" t="s">
        <v>53</v>
      </c>
      <c r="F4" s="45" t="s">
        <v>21</v>
      </c>
      <c r="G4" s="45" t="s">
        <v>25</v>
      </c>
      <c r="H4" s="45" t="s">
        <v>43</v>
      </c>
      <c r="I4" s="45" t="s">
        <v>54</v>
      </c>
      <c r="J4" s="45" t="s">
        <v>55</v>
      </c>
      <c r="K4" s="45" t="s">
        <v>56</v>
      </c>
      <c r="L4" s="45" t="s">
        <v>57</v>
      </c>
    </row>
    <row r="5" spans="2:12" x14ac:dyDescent="0.35">
      <c r="B5" s="46">
        <v>1</v>
      </c>
      <c r="C5" s="47" t="s">
        <v>58</v>
      </c>
      <c r="D5" s="48">
        <v>0</v>
      </c>
      <c r="E5" s="48">
        <v>0</v>
      </c>
      <c r="F5" s="60">
        <v>1.248613E-2</v>
      </c>
      <c r="G5" s="48">
        <v>0</v>
      </c>
      <c r="H5" s="48">
        <v>0</v>
      </c>
      <c r="I5" s="49">
        <v>0</v>
      </c>
      <c r="J5" s="49">
        <v>0</v>
      </c>
      <c r="K5" s="49">
        <f>D5+E5+F5+G5+H5+I5+J5</f>
        <v>1.248613E-2</v>
      </c>
      <c r="L5" s="48">
        <v>0</v>
      </c>
    </row>
    <row r="6" spans="2:12" x14ac:dyDescent="0.35">
      <c r="B6" s="46">
        <v>2</v>
      </c>
      <c r="C6" s="50" t="s">
        <v>59</v>
      </c>
      <c r="D6" s="48">
        <v>4.0304699999999999E-2</v>
      </c>
      <c r="E6" s="48">
        <v>0</v>
      </c>
      <c r="F6" s="60">
        <v>11.738009290000001</v>
      </c>
      <c r="G6" s="48">
        <v>0</v>
      </c>
      <c r="H6" s="48">
        <v>0</v>
      </c>
      <c r="I6" s="49">
        <v>0</v>
      </c>
      <c r="J6" s="49">
        <v>0</v>
      </c>
      <c r="K6" s="49">
        <f t="shared" ref="K6:K41" si="0">D6+E6+F6+G6+H6+I6+J6</f>
        <v>11.778313990000001</v>
      </c>
      <c r="L6" s="48">
        <v>0</v>
      </c>
    </row>
    <row r="7" spans="2:12" x14ac:dyDescent="0.35">
      <c r="B7" s="46">
        <v>3</v>
      </c>
      <c r="C7" s="47" t="s">
        <v>60</v>
      </c>
      <c r="D7" s="48">
        <v>0</v>
      </c>
      <c r="E7" s="48">
        <v>0</v>
      </c>
      <c r="F7" s="60">
        <v>7.7636590000000005E-2</v>
      </c>
      <c r="G7" s="48">
        <v>0</v>
      </c>
      <c r="H7" s="48">
        <v>0</v>
      </c>
      <c r="I7" s="49">
        <v>0</v>
      </c>
      <c r="J7" s="49">
        <v>0</v>
      </c>
      <c r="K7" s="49">
        <f t="shared" si="0"/>
        <v>7.7636590000000005E-2</v>
      </c>
      <c r="L7" s="48">
        <v>0</v>
      </c>
    </row>
    <row r="8" spans="2:12" x14ac:dyDescent="0.35">
      <c r="B8" s="46">
        <v>4</v>
      </c>
      <c r="C8" s="50" t="s">
        <v>61</v>
      </c>
      <c r="D8" s="48">
        <v>0</v>
      </c>
      <c r="E8" s="48">
        <v>0</v>
      </c>
      <c r="F8" s="60">
        <v>1.56930086</v>
      </c>
      <c r="G8" s="48">
        <v>0</v>
      </c>
      <c r="H8" s="48">
        <v>0</v>
      </c>
      <c r="I8" s="49">
        <v>0</v>
      </c>
      <c r="J8" s="49">
        <v>0</v>
      </c>
      <c r="K8" s="49">
        <f t="shared" si="0"/>
        <v>1.56930086</v>
      </c>
      <c r="L8" s="48">
        <v>0</v>
      </c>
    </row>
    <row r="9" spans="2:12" x14ac:dyDescent="0.35">
      <c r="B9" s="46">
        <v>5</v>
      </c>
      <c r="C9" s="50" t="s">
        <v>62</v>
      </c>
      <c r="D9" s="48">
        <v>1.380603E-2</v>
      </c>
      <c r="E9" s="48">
        <v>0</v>
      </c>
      <c r="F9" s="60">
        <v>7.6892949799999997</v>
      </c>
      <c r="G9" s="48">
        <v>0</v>
      </c>
      <c r="H9" s="48">
        <v>0</v>
      </c>
      <c r="I9" s="49">
        <v>0</v>
      </c>
      <c r="J9" s="49">
        <v>0</v>
      </c>
      <c r="K9" s="49">
        <f t="shared" si="0"/>
        <v>7.7031010099999992</v>
      </c>
      <c r="L9" s="48">
        <v>0</v>
      </c>
    </row>
    <row r="10" spans="2:12" x14ac:dyDescent="0.35">
      <c r="B10" s="46">
        <v>6</v>
      </c>
      <c r="C10" s="50" t="s">
        <v>63</v>
      </c>
      <c r="D10" s="48">
        <v>1.128913E-2</v>
      </c>
      <c r="E10" s="48">
        <v>0</v>
      </c>
      <c r="F10" s="60">
        <v>3.4031842999999999</v>
      </c>
      <c r="G10" s="48">
        <v>0</v>
      </c>
      <c r="H10" s="48">
        <v>0</v>
      </c>
      <c r="I10" s="49">
        <v>0</v>
      </c>
      <c r="J10" s="49">
        <v>0</v>
      </c>
      <c r="K10" s="49">
        <f t="shared" si="0"/>
        <v>3.4144734300000001</v>
      </c>
      <c r="L10" s="48">
        <v>0</v>
      </c>
    </row>
    <row r="11" spans="2:12" x14ac:dyDescent="0.35">
      <c r="B11" s="46">
        <v>7</v>
      </c>
      <c r="C11" s="50" t="s">
        <v>64</v>
      </c>
      <c r="D11" s="48">
        <v>0.12936334999999999</v>
      </c>
      <c r="E11" s="48">
        <v>0</v>
      </c>
      <c r="F11" s="60">
        <v>9.2511647700000008</v>
      </c>
      <c r="G11" s="48">
        <v>0</v>
      </c>
      <c r="H11" s="48">
        <v>0</v>
      </c>
      <c r="I11" s="49">
        <v>0</v>
      </c>
      <c r="J11" s="49">
        <v>0</v>
      </c>
      <c r="K11" s="49">
        <f t="shared" si="0"/>
        <v>9.380528120000001</v>
      </c>
      <c r="L11" s="48">
        <v>0</v>
      </c>
    </row>
    <row r="12" spans="2:12" x14ac:dyDescent="0.35">
      <c r="B12" s="46">
        <v>8</v>
      </c>
      <c r="C12" s="47" t="s">
        <v>65</v>
      </c>
      <c r="D12" s="48">
        <v>0</v>
      </c>
      <c r="E12" s="48">
        <v>0</v>
      </c>
      <c r="F12" s="60">
        <v>2.933084E-2</v>
      </c>
      <c r="G12" s="48">
        <v>0</v>
      </c>
      <c r="H12" s="48">
        <v>0</v>
      </c>
      <c r="I12" s="49">
        <v>0</v>
      </c>
      <c r="J12" s="49">
        <v>0</v>
      </c>
      <c r="K12" s="49">
        <f t="shared" si="0"/>
        <v>2.933084E-2</v>
      </c>
      <c r="L12" s="48">
        <v>0</v>
      </c>
    </row>
    <row r="13" spans="2:12" x14ac:dyDescent="0.35">
      <c r="B13" s="46">
        <v>9</v>
      </c>
      <c r="C13" s="47" t="s">
        <v>66</v>
      </c>
      <c r="D13" s="48">
        <v>0</v>
      </c>
      <c r="E13" s="48">
        <v>0</v>
      </c>
      <c r="F13" s="60">
        <v>2.4495300000000001E-3</v>
      </c>
      <c r="G13" s="48">
        <v>0</v>
      </c>
      <c r="H13" s="48">
        <v>0</v>
      </c>
      <c r="I13" s="49">
        <v>0</v>
      </c>
      <c r="J13" s="49">
        <v>0</v>
      </c>
      <c r="K13" s="49">
        <f t="shared" si="0"/>
        <v>2.4495300000000001E-3</v>
      </c>
      <c r="L13" s="48">
        <v>0</v>
      </c>
    </row>
    <row r="14" spans="2:12" x14ac:dyDescent="0.35">
      <c r="B14" s="46">
        <v>10</v>
      </c>
      <c r="C14" s="50" t="s">
        <v>67</v>
      </c>
      <c r="D14" s="48">
        <v>9.2522699999999999E-3</v>
      </c>
      <c r="E14" s="48">
        <v>0</v>
      </c>
      <c r="F14" s="60">
        <v>3.0017774400000001</v>
      </c>
      <c r="G14" s="48">
        <v>0</v>
      </c>
      <c r="H14" s="48">
        <v>0</v>
      </c>
      <c r="I14" s="49">
        <v>0</v>
      </c>
      <c r="J14" s="49">
        <v>0</v>
      </c>
      <c r="K14" s="49">
        <f t="shared" si="0"/>
        <v>3.0110297100000003</v>
      </c>
      <c r="L14" s="48">
        <v>0</v>
      </c>
    </row>
    <row r="15" spans="2:12" x14ac:dyDescent="0.35">
      <c r="B15" s="46">
        <v>11</v>
      </c>
      <c r="C15" s="50" t="s">
        <v>68</v>
      </c>
      <c r="D15" s="48">
        <v>1.9788269700000001</v>
      </c>
      <c r="E15" s="48">
        <v>0</v>
      </c>
      <c r="F15" s="60">
        <v>128.67882552</v>
      </c>
      <c r="G15" s="48">
        <v>0</v>
      </c>
      <c r="H15" s="48">
        <v>0</v>
      </c>
      <c r="I15" s="49">
        <v>0</v>
      </c>
      <c r="J15" s="49">
        <v>0</v>
      </c>
      <c r="K15" s="49">
        <f t="shared" si="0"/>
        <v>130.65765249</v>
      </c>
      <c r="L15" s="48">
        <v>0</v>
      </c>
    </row>
    <row r="16" spans="2:12" x14ac:dyDescent="0.35">
      <c r="B16" s="46">
        <v>12</v>
      </c>
      <c r="C16" s="50" t="s">
        <v>69</v>
      </c>
      <c r="D16" s="48">
        <v>0.34520933999999998</v>
      </c>
      <c r="E16" s="48">
        <v>0</v>
      </c>
      <c r="F16" s="60">
        <v>28.624621909999998</v>
      </c>
      <c r="G16" s="48">
        <v>0</v>
      </c>
      <c r="H16" s="48">
        <v>0</v>
      </c>
      <c r="I16" s="49">
        <v>0</v>
      </c>
      <c r="J16" s="49">
        <v>0</v>
      </c>
      <c r="K16" s="49">
        <f t="shared" si="0"/>
        <v>28.969831249999999</v>
      </c>
      <c r="L16" s="48">
        <v>0</v>
      </c>
    </row>
    <row r="17" spans="2:12" x14ac:dyDescent="0.35">
      <c r="B17" s="46">
        <v>13</v>
      </c>
      <c r="C17" s="50" t="s">
        <v>70</v>
      </c>
      <c r="D17" s="48">
        <v>1.1039139999999999E-2</v>
      </c>
      <c r="E17" s="48">
        <v>0</v>
      </c>
      <c r="F17" s="60">
        <v>1.39035142</v>
      </c>
      <c r="G17" s="48">
        <v>0</v>
      </c>
      <c r="H17" s="48">
        <v>0</v>
      </c>
      <c r="I17" s="49">
        <v>0</v>
      </c>
      <c r="J17" s="49">
        <v>0</v>
      </c>
      <c r="K17" s="49">
        <f t="shared" si="0"/>
        <v>1.4013905600000001</v>
      </c>
      <c r="L17" s="48">
        <v>0</v>
      </c>
    </row>
    <row r="18" spans="2:12" x14ac:dyDescent="0.35">
      <c r="B18" s="46">
        <v>14</v>
      </c>
      <c r="C18" s="50" t="s">
        <v>71</v>
      </c>
      <c r="D18" s="48">
        <v>5.37668E-3</v>
      </c>
      <c r="E18" s="48">
        <v>0</v>
      </c>
      <c r="F18" s="60">
        <v>1.8116021099999999</v>
      </c>
      <c r="G18" s="48">
        <v>0</v>
      </c>
      <c r="H18" s="48">
        <v>0</v>
      </c>
      <c r="I18" s="49">
        <v>0</v>
      </c>
      <c r="J18" s="49">
        <v>0</v>
      </c>
      <c r="K18" s="49">
        <f t="shared" si="0"/>
        <v>1.8169787899999998</v>
      </c>
      <c r="L18" s="48">
        <v>0</v>
      </c>
    </row>
    <row r="19" spans="2:12" x14ac:dyDescent="0.35">
      <c r="B19" s="46">
        <v>15</v>
      </c>
      <c r="C19" s="50" t="s">
        <v>72</v>
      </c>
      <c r="D19" s="48">
        <v>0.15917759000000001</v>
      </c>
      <c r="E19" s="48">
        <v>0</v>
      </c>
      <c r="F19" s="60">
        <v>10.45161455</v>
      </c>
      <c r="G19" s="48">
        <v>0</v>
      </c>
      <c r="H19" s="48">
        <v>0</v>
      </c>
      <c r="I19" s="49">
        <v>0</v>
      </c>
      <c r="J19" s="49">
        <v>0</v>
      </c>
      <c r="K19" s="49">
        <f t="shared" si="0"/>
        <v>10.610792140000001</v>
      </c>
      <c r="L19" s="48">
        <v>0</v>
      </c>
    </row>
    <row r="20" spans="2:12" x14ac:dyDescent="0.35">
      <c r="B20" s="46">
        <v>16</v>
      </c>
      <c r="C20" s="50" t="s">
        <v>73</v>
      </c>
      <c r="D20" s="48">
        <v>4.3274611900000002</v>
      </c>
      <c r="E20" s="48">
        <v>0</v>
      </c>
      <c r="F20" s="60">
        <v>111.51901801</v>
      </c>
      <c r="G20" s="48">
        <v>0</v>
      </c>
      <c r="H20" s="48">
        <v>0</v>
      </c>
      <c r="I20" s="49">
        <v>0</v>
      </c>
      <c r="J20" s="49">
        <v>0</v>
      </c>
      <c r="K20" s="49">
        <f t="shared" si="0"/>
        <v>115.84647919999999</v>
      </c>
      <c r="L20" s="48">
        <v>0</v>
      </c>
    </row>
    <row r="21" spans="2:12" x14ac:dyDescent="0.35">
      <c r="B21" s="46">
        <v>17</v>
      </c>
      <c r="C21" s="50" t="s">
        <v>74</v>
      </c>
      <c r="D21" s="48">
        <v>1.415225E-2</v>
      </c>
      <c r="E21" s="48">
        <v>0</v>
      </c>
      <c r="F21" s="60">
        <v>5.15492097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5.1690732200000005</v>
      </c>
      <c r="L21" s="48">
        <v>0</v>
      </c>
    </row>
    <row r="22" spans="2:12" x14ac:dyDescent="0.35">
      <c r="B22" s="46">
        <v>18</v>
      </c>
      <c r="C22" s="47" t="s">
        <v>95</v>
      </c>
      <c r="D22" s="48">
        <v>0</v>
      </c>
      <c r="E22" s="48">
        <v>0</v>
      </c>
      <c r="F22" s="60">
        <v>5.2290000000000002E-5</v>
      </c>
      <c r="G22" s="48">
        <v>0</v>
      </c>
      <c r="H22" s="48">
        <v>0</v>
      </c>
      <c r="I22" s="49">
        <v>0</v>
      </c>
      <c r="J22" s="49">
        <v>0</v>
      </c>
      <c r="K22" s="49">
        <f t="shared" si="0"/>
        <v>5.2290000000000002E-5</v>
      </c>
      <c r="L22" s="48">
        <v>0</v>
      </c>
    </row>
    <row r="23" spans="2:12" x14ac:dyDescent="0.35">
      <c r="B23" s="46">
        <v>19</v>
      </c>
      <c r="C23" s="50" t="s">
        <v>75</v>
      </c>
      <c r="D23" s="48">
        <v>0.28581957000000002</v>
      </c>
      <c r="E23" s="48">
        <v>0</v>
      </c>
      <c r="F23" s="60">
        <v>57.819646110000001</v>
      </c>
      <c r="G23" s="48">
        <v>0</v>
      </c>
      <c r="H23" s="48">
        <v>0</v>
      </c>
      <c r="I23" s="49">
        <v>0</v>
      </c>
      <c r="J23" s="49">
        <v>0</v>
      </c>
      <c r="K23" s="49">
        <f t="shared" si="0"/>
        <v>58.105465680000002</v>
      </c>
      <c r="L23" s="48">
        <v>0</v>
      </c>
    </row>
    <row r="24" spans="2:12" x14ac:dyDescent="0.35">
      <c r="B24" s="46">
        <v>20</v>
      </c>
      <c r="C24" s="50" t="s">
        <v>76</v>
      </c>
      <c r="D24" s="48">
        <v>23.407261240000015</v>
      </c>
      <c r="E24" s="48">
        <v>0</v>
      </c>
      <c r="F24" s="60">
        <v>378.64463211000003</v>
      </c>
      <c r="G24" s="48">
        <v>0</v>
      </c>
      <c r="H24" s="48">
        <v>0</v>
      </c>
      <c r="I24" s="49">
        <v>0</v>
      </c>
      <c r="J24" s="49">
        <v>0</v>
      </c>
      <c r="K24" s="49">
        <f t="shared" si="0"/>
        <v>402.05189335000006</v>
      </c>
      <c r="L24" s="48">
        <v>0</v>
      </c>
    </row>
    <row r="25" spans="2:12" x14ac:dyDescent="0.35">
      <c r="B25" s="46">
        <v>21</v>
      </c>
      <c r="C25" s="47" t="s">
        <v>77</v>
      </c>
      <c r="D25" s="48">
        <v>0</v>
      </c>
      <c r="E25" s="48">
        <v>0</v>
      </c>
      <c r="F25" s="60">
        <v>7.3985239999999994E-2</v>
      </c>
      <c r="G25" s="48">
        <v>0</v>
      </c>
      <c r="H25" s="48">
        <v>0</v>
      </c>
      <c r="I25" s="49">
        <v>0</v>
      </c>
      <c r="J25" s="49">
        <v>0</v>
      </c>
      <c r="K25" s="49">
        <f t="shared" si="0"/>
        <v>7.3985239999999994E-2</v>
      </c>
      <c r="L25" s="48">
        <v>0</v>
      </c>
    </row>
    <row r="26" spans="2:12" x14ac:dyDescent="0.35">
      <c r="B26" s="46">
        <v>22</v>
      </c>
      <c r="C26" s="50" t="s">
        <v>78</v>
      </c>
      <c r="D26" s="48">
        <v>6.1853400000000001E-3</v>
      </c>
      <c r="E26" s="48">
        <v>0</v>
      </c>
      <c r="F26" s="60">
        <v>1.0334492900000001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1.0396346300000001</v>
      </c>
      <c r="L26" s="48">
        <v>0</v>
      </c>
    </row>
    <row r="27" spans="2:12" x14ac:dyDescent="0.35">
      <c r="B27" s="46">
        <v>23</v>
      </c>
      <c r="C27" s="47" t="s">
        <v>79</v>
      </c>
      <c r="D27" s="48">
        <v>0</v>
      </c>
      <c r="E27" s="48">
        <v>0</v>
      </c>
      <c r="F27" s="60">
        <v>0.46072802000000002</v>
      </c>
      <c r="G27" s="48">
        <v>0</v>
      </c>
      <c r="H27" s="48">
        <v>0</v>
      </c>
      <c r="I27" s="49">
        <v>0</v>
      </c>
      <c r="J27" s="49">
        <v>0</v>
      </c>
      <c r="K27" s="49">
        <f t="shared" si="0"/>
        <v>0.46072802000000002</v>
      </c>
      <c r="L27" s="48">
        <v>0</v>
      </c>
    </row>
    <row r="28" spans="2:12" x14ac:dyDescent="0.35">
      <c r="B28" s="46">
        <v>24</v>
      </c>
      <c r="C28" s="47" t="s">
        <v>80</v>
      </c>
      <c r="D28" s="48">
        <v>0</v>
      </c>
      <c r="E28" s="48">
        <v>0</v>
      </c>
      <c r="F28" s="60">
        <v>0.20542898000000001</v>
      </c>
      <c r="G28" s="48">
        <v>0</v>
      </c>
      <c r="H28" s="48">
        <v>0</v>
      </c>
      <c r="I28" s="49">
        <v>0</v>
      </c>
      <c r="J28" s="49">
        <v>0</v>
      </c>
      <c r="K28" s="49">
        <f t="shared" si="0"/>
        <v>0.20542898000000001</v>
      </c>
      <c r="L28" s="48">
        <v>0</v>
      </c>
    </row>
    <row r="29" spans="2:12" x14ac:dyDescent="0.35">
      <c r="B29" s="46">
        <v>25</v>
      </c>
      <c r="C29" s="50" t="s">
        <v>81</v>
      </c>
      <c r="D29" s="48">
        <v>0.50308498000000001</v>
      </c>
      <c r="E29" s="48">
        <v>0</v>
      </c>
      <c r="F29" s="60">
        <v>50.609944900000002</v>
      </c>
      <c r="G29" s="48">
        <v>0</v>
      </c>
      <c r="H29" s="48">
        <v>0</v>
      </c>
      <c r="I29" s="49">
        <v>0</v>
      </c>
      <c r="J29" s="49">
        <v>0</v>
      </c>
      <c r="K29" s="49">
        <f t="shared" si="0"/>
        <v>51.113029879999999</v>
      </c>
      <c r="L29" s="48">
        <v>0</v>
      </c>
    </row>
    <row r="30" spans="2:12" x14ac:dyDescent="0.35">
      <c r="B30" s="46">
        <v>26</v>
      </c>
      <c r="C30" s="50" t="s">
        <v>82</v>
      </c>
      <c r="D30" s="48">
        <v>8.2630389999999998E-2</v>
      </c>
      <c r="E30" s="48">
        <v>0</v>
      </c>
      <c r="F30" s="60">
        <v>15.68360144</v>
      </c>
      <c r="G30" s="48">
        <v>0</v>
      </c>
      <c r="H30" s="48">
        <v>0</v>
      </c>
      <c r="I30" s="49">
        <v>0</v>
      </c>
      <c r="J30" s="49">
        <v>0</v>
      </c>
      <c r="K30" s="49">
        <f t="shared" si="0"/>
        <v>15.766231830000001</v>
      </c>
      <c r="L30" s="48">
        <v>0</v>
      </c>
    </row>
    <row r="31" spans="2:12" x14ac:dyDescent="0.35">
      <c r="B31" s="46">
        <v>27</v>
      </c>
      <c r="C31" s="50" t="s">
        <v>22</v>
      </c>
      <c r="D31" s="48">
        <v>2.1089792300000001</v>
      </c>
      <c r="E31" s="48">
        <v>0</v>
      </c>
      <c r="F31" s="60">
        <v>65.331470170000003</v>
      </c>
      <c r="G31" s="48">
        <v>0</v>
      </c>
      <c r="H31" s="48">
        <v>0</v>
      </c>
      <c r="I31" s="49">
        <v>0</v>
      </c>
      <c r="J31" s="49">
        <v>0</v>
      </c>
      <c r="K31" s="49">
        <f t="shared" si="0"/>
        <v>67.440449400000006</v>
      </c>
      <c r="L31" s="48">
        <v>0</v>
      </c>
    </row>
    <row r="32" spans="2:12" x14ac:dyDescent="0.35">
      <c r="B32" s="46">
        <v>28</v>
      </c>
      <c r="C32" s="50" t="s">
        <v>83</v>
      </c>
      <c r="D32" s="48">
        <v>1.4367019999999999E-2</v>
      </c>
      <c r="E32" s="48">
        <v>0</v>
      </c>
      <c r="F32" s="60">
        <v>0.90496953000000002</v>
      </c>
      <c r="G32" s="48">
        <v>0</v>
      </c>
      <c r="H32" s="48">
        <v>0</v>
      </c>
      <c r="I32" s="49">
        <v>0</v>
      </c>
      <c r="J32" s="49">
        <v>0</v>
      </c>
      <c r="K32" s="49">
        <f t="shared" si="0"/>
        <v>0.91933655000000003</v>
      </c>
      <c r="L32" s="48">
        <v>0</v>
      </c>
    </row>
    <row r="33" spans="2:12" x14ac:dyDescent="0.35">
      <c r="B33" s="46">
        <v>29</v>
      </c>
      <c r="C33" s="50" t="s">
        <v>84</v>
      </c>
      <c r="D33" s="48">
        <v>0.27097670000000001</v>
      </c>
      <c r="E33" s="48">
        <v>0</v>
      </c>
      <c r="F33" s="60">
        <v>38.368750110000001</v>
      </c>
      <c r="G33" s="48">
        <v>0</v>
      </c>
      <c r="H33" s="48">
        <v>0</v>
      </c>
      <c r="I33" s="49">
        <v>0</v>
      </c>
      <c r="J33" s="49">
        <v>0</v>
      </c>
      <c r="K33" s="49">
        <f t="shared" si="0"/>
        <v>38.639726809999999</v>
      </c>
      <c r="L33" s="48">
        <v>0</v>
      </c>
    </row>
    <row r="34" spans="2:12" x14ac:dyDescent="0.35">
      <c r="B34" s="46">
        <v>30</v>
      </c>
      <c r="C34" s="50" t="s">
        <v>85</v>
      </c>
      <c r="D34" s="48">
        <v>0.10622176999999999</v>
      </c>
      <c r="E34" s="48">
        <v>0</v>
      </c>
      <c r="F34" s="60">
        <v>44.849390929999998</v>
      </c>
      <c r="G34" s="48">
        <v>0</v>
      </c>
      <c r="H34" s="48">
        <v>0</v>
      </c>
      <c r="I34" s="49">
        <v>0</v>
      </c>
      <c r="J34" s="49">
        <v>0</v>
      </c>
      <c r="K34" s="49">
        <f t="shared" si="0"/>
        <v>44.955612699999996</v>
      </c>
      <c r="L34" s="48">
        <v>0</v>
      </c>
    </row>
    <row r="35" spans="2:12" x14ac:dyDescent="0.35">
      <c r="B35" s="46">
        <v>31</v>
      </c>
      <c r="C35" s="47" t="s">
        <v>86</v>
      </c>
      <c r="D35" s="48">
        <v>0</v>
      </c>
      <c r="E35" s="48">
        <v>0</v>
      </c>
      <c r="F35" s="60">
        <v>0.85465340999999995</v>
      </c>
      <c r="G35" s="48">
        <v>0</v>
      </c>
      <c r="H35" s="48">
        <v>0</v>
      </c>
      <c r="I35" s="49">
        <v>0</v>
      </c>
      <c r="J35" s="49">
        <v>0</v>
      </c>
      <c r="K35" s="49">
        <f t="shared" si="0"/>
        <v>0.85465340999999995</v>
      </c>
      <c r="L35" s="48">
        <v>0</v>
      </c>
    </row>
    <row r="36" spans="2:12" x14ac:dyDescent="0.35">
      <c r="B36" s="46">
        <v>32</v>
      </c>
      <c r="C36" s="50" t="s">
        <v>87</v>
      </c>
      <c r="D36" s="48">
        <v>0.60491792</v>
      </c>
      <c r="E36" s="48">
        <v>0</v>
      </c>
      <c r="F36" s="60">
        <v>93.12519571</v>
      </c>
      <c r="G36" s="48">
        <v>0</v>
      </c>
      <c r="H36" s="48">
        <v>0</v>
      </c>
      <c r="I36" s="49">
        <v>0</v>
      </c>
      <c r="J36" s="49">
        <v>0</v>
      </c>
      <c r="K36" s="49">
        <f t="shared" si="0"/>
        <v>93.730113630000005</v>
      </c>
      <c r="L36" s="48">
        <v>0</v>
      </c>
    </row>
    <row r="37" spans="2:12" x14ac:dyDescent="0.35">
      <c r="B37" s="46">
        <v>33</v>
      </c>
      <c r="C37" s="50" t="s">
        <v>88</v>
      </c>
      <c r="D37" s="48">
        <v>0.15181421</v>
      </c>
      <c r="E37" s="48">
        <v>0</v>
      </c>
      <c r="F37" s="60">
        <v>42.69189772</v>
      </c>
      <c r="G37" s="48">
        <v>0</v>
      </c>
      <c r="H37" s="48">
        <v>0</v>
      </c>
      <c r="I37" s="49">
        <v>0</v>
      </c>
      <c r="J37" s="49">
        <v>0</v>
      </c>
      <c r="K37" s="49">
        <f t="shared" si="0"/>
        <v>42.843711929999998</v>
      </c>
      <c r="L37" s="48">
        <v>0</v>
      </c>
    </row>
    <row r="38" spans="2:12" x14ac:dyDescent="0.35">
      <c r="B38" s="46">
        <v>34</v>
      </c>
      <c r="C38" s="50" t="s">
        <v>89</v>
      </c>
      <c r="D38" s="48">
        <v>0</v>
      </c>
      <c r="E38" s="48">
        <v>0</v>
      </c>
      <c r="F38" s="60">
        <v>0.22740200999999999</v>
      </c>
      <c r="G38" s="48">
        <v>0</v>
      </c>
      <c r="H38" s="48">
        <v>0</v>
      </c>
      <c r="I38" s="49">
        <v>0</v>
      </c>
      <c r="J38" s="49">
        <v>0</v>
      </c>
      <c r="K38" s="49">
        <f t="shared" si="0"/>
        <v>0.22740200999999999</v>
      </c>
      <c r="L38" s="48">
        <v>0</v>
      </c>
    </row>
    <row r="39" spans="2:12" x14ac:dyDescent="0.35">
      <c r="B39" s="46">
        <v>35</v>
      </c>
      <c r="C39" s="50" t="s">
        <v>90</v>
      </c>
      <c r="D39" s="48">
        <v>1.1385392299999999</v>
      </c>
      <c r="E39" s="48">
        <v>0</v>
      </c>
      <c r="F39" s="60">
        <v>109.06384951</v>
      </c>
      <c r="G39" s="48">
        <v>0</v>
      </c>
      <c r="H39" s="48">
        <v>0</v>
      </c>
      <c r="I39" s="49">
        <v>0</v>
      </c>
      <c r="J39" s="49">
        <v>0</v>
      </c>
      <c r="K39" s="49">
        <f t="shared" si="0"/>
        <v>110.20238874</v>
      </c>
      <c r="L39" s="48">
        <v>0</v>
      </c>
    </row>
    <row r="40" spans="2:12" x14ac:dyDescent="0.35">
      <c r="B40" s="46">
        <v>36</v>
      </c>
      <c r="C40" s="50" t="s">
        <v>91</v>
      </c>
      <c r="D40" s="48">
        <v>2.8566669999999999E-2</v>
      </c>
      <c r="E40" s="48">
        <v>0</v>
      </c>
      <c r="F40" s="60">
        <v>6.7402129300000002</v>
      </c>
      <c r="G40" s="48">
        <v>0</v>
      </c>
      <c r="H40" s="48">
        <v>0</v>
      </c>
      <c r="I40" s="49">
        <v>0</v>
      </c>
      <c r="J40" s="49">
        <v>0</v>
      </c>
      <c r="K40" s="49">
        <f t="shared" si="0"/>
        <v>6.7687796000000002</v>
      </c>
      <c r="L40" s="48">
        <v>0</v>
      </c>
    </row>
    <row r="41" spans="2:12" x14ac:dyDescent="0.35">
      <c r="B41" s="46">
        <v>37</v>
      </c>
      <c r="C41" s="50" t="s">
        <v>92</v>
      </c>
      <c r="D41" s="48">
        <v>0.73506437999999996</v>
      </c>
      <c r="E41" s="48">
        <v>0</v>
      </c>
      <c r="F41" s="60">
        <v>39.707743000000001</v>
      </c>
      <c r="G41" s="48">
        <v>0</v>
      </c>
      <c r="H41" s="48">
        <v>0</v>
      </c>
      <c r="I41" s="49">
        <v>0</v>
      </c>
      <c r="J41" s="49">
        <v>0</v>
      </c>
      <c r="K41" s="49">
        <f t="shared" si="0"/>
        <v>40.442807379999998</v>
      </c>
      <c r="L41" s="48">
        <v>0</v>
      </c>
    </row>
    <row r="42" spans="2:12" s="54" customFormat="1" x14ac:dyDescent="0.35">
      <c r="B42" s="51" t="s">
        <v>93</v>
      </c>
      <c r="C42" s="52"/>
      <c r="D42" s="53">
        <f t="shared" ref="D42:L42" si="1">SUM(D5:D41)</f>
        <v>36.489687289999999</v>
      </c>
      <c r="E42" s="53">
        <f t="shared" si="1"/>
        <v>0</v>
      </c>
      <c r="F42" s="53">
        <f t="shared" si="1"/>
        <v>1270.8025926299999</v>
      </c>
      <c r="G42" s="53">
        <f t="shared" si="1"/>
        <v>0</v>
      </c>
      <c r="H42" s="53">
        <f t="shared" si="1"/>
        <v>0</v>
      </c>
      <c r="I42" s="53">
        <f t="shared" si="1"/>
        <v>0</v>
      </c>
      <c r="J42" s="53">
        <f t="shared" si="1"/>
        <v>0</v>
      </c>
      <c r="K42" s="53">
        <f t="shared" si="1"/>
        <v>1307.2922799200001</v>
      </c>
      <c r="L42" s="53">
        <f t="shared" si="1"/>
        <v>0</v>
      </c>
    </row>
    <row r="43" spans="2:12" x14ac:dyDescent="0.35">
      <c r="B43" t="s">
        <v>94</v>
      </c>
      <c r="I43" s="55"/>
      <c r="J43" s="55"/>
      <c r="K43" s="55"/>
    </row>
    <row r="44" spans="2:12" s="55" customFormat="1" x14ac:dyDescent="0.35">
      <c r="D44" s="62"/>
    </row>
    <row r="45" spans="2:12" x14ac:dyDescent="0.35">
      <c r="D45" s="55"/>
      <c r="E45" s="55"/>
      <c r="F45" s="55"/>
      <c r="G45" s="56"/>
      <c r="I45" s="55"/>
      <c r="J45" s="55"/>
      <c r="K45" s="55"/>
      <c r="L45" s="55"/>
    </row>
    <row r="46" spans="2:12" x14ac:dyDescent="0.35">
      <c r="D46" s="55"/>
      <c r="E46" s="55"/>
      <c r="F46" s="55"/>
      <c r="G46" s="55"/>
      <c r="I46" s="55"/>
      <c r="J46" s="55"/>
      <c r="K46" s="55"/>
      <c r="L46" s="55"/>
    </row>
    <row r="47" spans="2:12" x14ac:dyDescent="0.35">
      <c r="D47" s="55"/>
      <c r="E47" s="55"/>
      <c r="F47" s="55"/>
      <c r="G47" s="55"/>
      <c r="H47" s="57"/>
      <c r="I47" s="55"/>
      <c r="J47" s="55"/>
      <c r="K47" s="55"/>
      <c r="L47" s="55"/>
    </row>
    <row r="48" spans="2:12" x14ac:dyDescent="0.35">
      <c r="D48" s="56"/>
      <c r="E48" s="56"/>
      <c r="F48" s="56"/>
      <c r="G48" s="56"/>
      <c r="H48" s="56"/>
      <c r="I48" s="57"/>
      <c r="J48" s="57"/>
      <c r="K48" s="56"/>
      <c r="L48" s="56"/>
    </row>
    <row r="49" spans="11:11" x14ac:dyDescent="0.35">
      <c r="K49" s="58"/>
    </row>
    <row r="50" spans="11:11" x14ac:dyDescent="0.35">
      <c r="K50" s="58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Banoth Venkanna</cp:lastModifiedBy>
  <dcterms:created xsi:type="dcterms:W3CDTF">2014-04-10T12:10:22Z</dcterms:created>
  <dcterms:modified xsi:type="dcterms:W3CDTF">2023-10-09T11:21:40Z</dcterms:modified>
</cp:coreProperties>
</file>