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mcomf-my.sharepoint.com/personal/admin_samcomf_onmicrosoft_com/Documents/Investor Services/MIS/Monthly MIS/FY 2025_26/October/Disclosure of AAUM/"/>
    </mc:Choice>
  </mc:AlternateContent>
  <xr:revisionPtr revIDLastSave="3" documentId="13_ncr:1_{2B90EC66-E462-460E-B41B-EFEEE6F993F8}" xr6:coauthVersionLast="47" xr6:coauthVersionMax="47" xr10:uidLastSave="{30CF7217-C8E7-F747-B3DC-4CD576629321}"/>
  <bookViews>
    <workbookView xWindow="0" yWindow="740" windowWidth="26340" windowHeight="17120" activeTab="1" xr2:uid="{00000000-000D-0000-FFFF-FFFF00000000}"/>
  </bookViews>
  <sheets>
    <sheet name="Anex A1 Frmt for AUM disclosure" sheetId="1" r:id="rId1"/>
    <sheet name="Anex A2 Frmt AUM state UT wise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45" i="1" l="1"/>
  <c r="BK44" i="1"/>
  <c r="BK43" i="1"/>
  <c r="BK42" i="1"/>
  <c r="BK41" i="1"/>
  <c r="BK40" i="1"/>
  <c r="BK39" i="1"/>
  <c r="K41" i="2" l="1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 l="1"/>
  <c r="K42" i="2" s="1"/>
  <c r="L42" i="2" l="1"/>
  <c r="J42" i="2"/>
  <c r="I42" i="2"/>
  <c r="H42" i="2"/>
  <c r="G42" i="2"/>
  <c r="F42" i="2"/>
  <c r="E42" i="2"/>
  <c r="D42" i="2"/>
  <c r="BK10" i="1" l="1"/>
  <c r="BK34" i="1" l="1"/>
  <c r="BJ46" i="1" l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K51" i="1" l="1"/>
  <c r="BK38" i="1" l="1"/>
  <c r="BK57" i="1" l="1"/>
  <c r="BK28" i="1" l="1"/>
  <c r="BK60" i="1" l="1"/>
  <c r="BI61" i="1" l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J61" i="1"/>
  <c r="D53" i="1" l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C5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C73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E11" i="1"/>
  <c r="F11" i="1"/>
  <c r="D11" i="1"/>
  <c r="C11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C19" i="1"/>
  <c r="BK58" i="1"/>
  <c r="BK14" i="1"/>
  <c r="BK15" i="1" s="1"/>
  <c r="BK18" i="1"/>
  <c r="BK46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K72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K3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C47" i="1" l="1"/>
  <c r="BK61" i="1"/>
  <c r="BK62" i="1" s="1"/>
  <c r="BJ62" i="1"/>
  <c r="X62" i="1"/>
  <c r="AJ62" i="1"/>
  <c r="AN62" i="1"/>
  <c r="BD62" i="1"/>
  <c r="BK73" i="1"/>
  <c r="BC62" i="1"/>
  <c r="AS62" i="1"/>
  <c r="BK11" i="1"/>
  <c r="C62" i="1"/>
  <c r="AC62" i="1"/>
  <c r="AM62" i="1"/>
  <c r="BB62" i="1"/>
  <c r="AL62" i="1"/>
  <c r="AF62" i="1"/>
  <c r="T62" i="1"/>
  <c r="L62" i="1"/>
  <c r="BK19" i="1"/>
  <c r="K47" i="1"/>
  <c r="O47" i="1"/>
  <c r="U47" i="1"/>
  <c r="AG47" i="1"/>
  <c r="D62" i="1"/>
  <c r="F62" i="1"/>
  <c r="H62" i="1"/>
  <c r="J62" i="1"/>
  <c r="R62" i="1"/>
  <c r="V62" i="1"/>
  <c r="Z62" i="1"/>
  <c r="AB62" i="1"/>
  <c r="AD62" i="1"/>
  <c r="AH62" i="1"/>
  <c r="AP62" i="1"/>
  <c r="AR62" i="1"/>
  <c r="AT62" i="1"/>
  <c r="AV62" i="1"/>
  <c r="AX62" i="1"/>
  <c r="BJ47" i="1"/>
  <c r="BF62" i="1"/>
  <c r="AR47" i="1"/>
  <c r="BH62" i="1"/>
  <c r="BI62" i="1"/>
  <c r="BE62" i="1"/>
  <c r="BA62" i="1"/>
  <c r="AO62" i="1"/>
  <c r="AK62" i="1"/>
  <c r="Y62" i="1"/>
  <c r="M62" i="1"/>
  <c r="E62" i="1"/>
  <c r="BG62" i="1"/>
  <c r="AY62" i="1"/>
  <c r="AW62" i="1"/>
  <c r="AU62" i="1"/>
  <c r="AQ62" i="1"/>
  <c r="AJ47" i="1"/>
  <c r="AP47" i="1"/>
  <c r="AP30" i="1"/>
  <c r="D47" i="1"/>
  <c r="H47" i="1"/>
  <c r="N47" i="1"/>
  <c r="R47" i="1"/>
  <c r="T47" i="1"/>
  <c r="V47" i="1"/>
  <c r="X47" i="1"/>
  <c r="Z47" i="1"/>
  <c r="AD47" i="1"/>
  <c r="AF47" i="1"/>
  <c r="AH47" i="1"/>
  <c r="AL47" i="1"/>
  <c r="AT47" i="1"/>
  <c r="AV47" i="1"/>
  <c r="AX47" i="1"/>
  <c r="AZ47" i="1"/>
  <c r="BB47" i="1"/>
  <c r="BD47" i="1"/>
  <c r="BF47" i="1"/>
  <c r="H30" i="1"/>
  <c r="T30" i="1"/>
  <c r="V30" i="1"/>
  <c r="Z30" i="1"/>
  <c r="AB30" i="1"/>
  <c r="AL30" i="1"/>
  <c r="AN30" i="1"/>
  <c r="AR30" i="1"/>
  <c r="AT30" i="1"/>
  <c r="AV30" i="1"/>
  <c r="BH30" i="1"/>
  <c r="G62" i="1"/>
  <c r="I62" i="1"/>
  <c r="O62" i="1"/>
  <c r="Q62" i="1"/>
  <c r="S62" i="1"/>
  <c r="U62" i="1"/>
  <c r="AE62" i="1"/>
  <c r="AG62" i="1"/>
  <c r="AI62" i="1"/>
  <c r="Q47" i="1"/>
  <c r="S47" i="1"/>
  <c r="BC47" i="1"/>
  <c r="BE47" i="1"/>
  <c r="BE30" i="1"/>
  <c r="BK53" i="1"/>
  <c r="G47" i="1"/>
  <c r="I47" i="1"/>
  <c r="M47" i="1"/>
  <c r="Y47" i="1"/>
  <c r="AA47" i="1"/>
  <c r="AC47" i="1"/>
  <c r="AK47" i="1"/>
  <c r="AM47" i="1"/>
  <c r="AO47" i="1"/>
  <c r="AQ47" i="1"/>
  <c r="AS47" i="1"/>
  <c r="AU47" i="1"/>
  <c r="AW47" i="1"/>
  <c r="BG47" i="1"/>
  <c r="BI47" i="1"/>
  <c r="E30" i="1"/>
  <c r="I30" i="1"/>
  <c r="M30" i="1"/>
  <c r="Q30" i="1"/>
  <c r="Y30" i="1"/>
  <c r="AK30" i="1"/>
  <c r="AO30" i="1"/>
  <c r="BC30" i="1"/>
  <c r="BI30" i="1"/>
  <c r="F30" i="1"/>
  <c r="P30" i="1"/>
  <c r="R30" i="1"/>
  <c r="AJ30" i="1"/>
  <c r="BF30" i="1"/>
  <c r="U30" i="1"/>
  <c r="AS30" i="1"/>
  <c r="W47" i="1"/>
  <c r="J30" i="1"/>
  <c r="L30" i="1"/>
  <c r="N30" i="1"/>
  <c r="X30" i="1"/>
  <c r="AF30" i="1"/>
  <c r="AZ30" i="1"/>
  <c r="BD30" i="1"/>
  <c r="BK29" i="1"/>
  <c r="F47" i="1"/>
  <c r="J47" i="1"/>
  <c r="L47" i="1"/>
  <c r="P47" i="1"/>
  <c r="AE47" i="1"/>
  <c r="AI47" i="1"/>
  <c r="AN47" i="1"/>
  <c r="AY47" i="1"/>
  <c r="BA47" i="1"/>
  <c r="AZ62" i="1"/>
  <c r="AA62" i="1"/>
  <c r="W62" i="1"/>
  <c r="K62" i="1"/>
  <c r="E47" i="1"/>
  <c r="AB47" i="1"/>
  <c r="BH47" i="1"/>
  <c r="BK47" i="1"/>
  <c r="P62" i="1"/>
  <c r="N62" i="1"/>
  <c r="D30" i="1"/>
  <c r="AD30" i="1"/>
  <c r="AH30" i="1"/>
  <c r="AX30" i="1"/>
  <c r="BB30" i="1"/>
  <c r="BJ30" i="1"/>
  <c r="G30" i="1"/>
  <c r="K30" i="1"/>
  <c r="AC30" i="1"/>
  <c r="AG30" i="1"/>
  <c r="C30" i="1"/>
  <c r="BA30" i="1"/>
  <c r="AY30" i="1"/>
  <c r="AE30" i="1"/>
  <c r="BG30" i="1"/>
  <c r="AW30" i="1"/>
  <c r="AU30" i="1"/>
  <c r="AQ30" i="1"/>
  <c r="AM30" i="1"/>
  <c r="AI30" i="1"/>
  <c r="AA30" i="1"/>
  <c r="W30" i="1"/>
  <c r="S30" i="1"/>
  <c r="O30" i="1"/>
  <c r="T69" i="1" l="1"/>
  <c r="R69" i="1"/>
  <c r="H69" i="1"/>
  <c r="AF69" i="1"/>
  <c r="AR69" i="1"/>
  <c r="AS69" i="1"/>
  <c r="AN69" i="1"/>
  <c r="X69" i="1"/>
  <c r="AP69" i="1"/>
  <c r="BD69" i="1"/>
  <c r="C69" i="1"/>
  <c r="BK30" i="1"/>
  <c r="BC69" i="1"/>
  <c r="BB69" i="1"/>
  <c r="AH69" i="1"/>
  <c r="D69" i="1"/>
  <c r="AC69" i="1"/>
  <c r="V69" i="1"/>
  <c r="AB69" i="1"/>
  <c r="Z69" i="1"/>
  <c r="BJ69" i="1"/>
  <c r="AX69" i="1"/>
  <c r="AD69" i="1"/>
  <c r="AM69" i="1"/>
  <c r="G69" i="1"/>
  <c r="S69" i="1"/>
  <c r="AU69" i="1"/>
  <c r="BG69" i="1"/>
  <c r="AL69" i="1"/>
  <c r="AO69" i="1"/>
  <c r="O69" i="1"/>
  <c r="AI69" i="1"/>
  <c r="AQ69" i="1"/>
  <c r="AW69" i="1"/>
  <c r="AK69" i="1"/>
  <c r="M69" i="1"/>
  <c r="AJ69" i="1"/>
  <c r="BH69" i="1"/>
  <c r="BI69" i="1"/>
  <c r="AV69" i="1"/>
  <c r="AA69" i="1"/>
  <c r="Y69" i="1"/>
  <c r="AT69" i="1"/>
  <c r="Q69" i="1"/>
  <c r="AG69" i="1"/>
  <c r="E69" i="1"/>
  <c r="K69" i="1"/>
  <c r="AZ69" i="1"/>
  <c r="U69" i="1"/>
  <c r="W69" i="1"/>
  <c r="AE69" i="1"/>
  <c r="BA69" i="1"/>
  <c r="BF69" i="1"/>
  <c r="F69" i="1"/>
  <c r="I69" i="1"/>
  <c r="BE69" i="1"/>
  <c r="N69" i="1"/>
  <c r="J69" i="1"/>
  <c r="AY69" i="1"/>
  <c r="L69" i="1"/>
  <c r="P69" i="1"/>
  <c r="BK69" i="1" l="1"/>
  <c r="BL69" i="1" s="1"/>
  <c r="BM69" i="1" l="1"/>
  <c r="BM70" i="1"/>
</calcChain>
</file>

<file path=xl/sharedStrings.xml><?xml version="1.0" encoding="utf-8"?>
<sst xmlns="http://schemas.openxmlformats.org/spreadsheetml/2006/main" count="145" uniqueCount="111">
  <si>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</si>
  <si>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</si>
  <si>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</si>
  <si>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</si>
  <si>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</si>
  <si>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I</t>
  </si>
  <si>
    <t>II</t>
  </si>
  <si>
    <t>(i)</t>
  </si>
  <si>
    <t>Liquid/ Money Market</t>
  </si>
  <si>
    <t>(a) Sub-Total</t>
  </si>
  <si>
    <t>(ii)</t>
  </si>
  <si>
    <t>Gilt</t>
  </si>
  <si>
    <t>(b) Sub-Total</t>
  </si>
  <si>
    <t>(iii)</t>
  </si>
  <si>
    <t>FMP</t>
  </si>
  <si>
    <t>(c) Sub-Total</t>
  </si>
  <si>
    <t>(vi)</t>
  </si>
  <si>
    <t>Other Debt Schemes</t>
  </si>
  <si>
    <t>(f) Sub-Total</t>
  </si>
  <si>
    <t>Grand Sub-Total (a+b+c+d+e+f)</t>
  </si>
  <si>
    <t>B</t>
  </si>
  <si>
    <t>GROWTH / EQUITY ORIENTED SCHEMES</t>
  </si>
  <si>
    <t>Others</t>
  </si>
  <si>
    <t>Grand Sub-Total (a+b)</t>
  </si>
  <si>
    <t>C</t>
  </si>
  <si>
    <t>BALANCED SCHEMES</t>
  </si>
  <si>
    <t>Balanced schemes</t>
  </si>
  <si>
    <t>Grand Sub-Total</t>
  </si>
  <si>
    <t>F</t>
  </si>
  <si>
    <t>Fund of Funds Scheme (Domestic)</t>
  </si>
  <si>
    <t>GRAND TOTAL</t>
  </si>
  <si>
    <t>(iv)</t>
  </si>
  <si>
    <t>Debt (assured return)</t>
  </si>
  <si>
    <t xml:space="preserve">Scheme names </t>
  </si>
  <si>
    <t xml:space="preserve"> (d) Sub-Total</t>
  </si>
  <si>
    <t>(v)</t>
  </si>
  <si>
    <t>Infrastructure Debt Funds</t>
  </si>
  <si>
    <t xml:space="preserve"> (e)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</si>
  <si>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</si>
  <si>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</si>
  <si>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</si>
  <si>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</si>
  <si>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</si>
  <si>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</si>
  <si>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</si>
  <si>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GRAND TOTAL (A+B+C+D+E)</t>
  </si>
  <si>
    <t>A</t>
  </si>
  <si>
    <t>INCOME / DEBT ORIENTED SCHEMES</t>
  </si>
  <si>
    <t>ELSS</t>
  </si>
  <si>
    <t>T30</t>
  </si>
  <si>
    <t>B30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</si>
  <si>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</si>
  <si>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</si>
  <si>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</si>
  <si>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</si>
  <si>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</si>
  <si>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</si>
  <si>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</si>
  <si>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</si>
  <si>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</si>
  <si>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</si>
  <si>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</si>
  <si>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</si>
  <si>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</si>
  <si>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</si>
  <si>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</si>
  <si>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</si>
  <si>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</si>
  <si>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</si>
  <si>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</si>
  <si>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</si>
  <si>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</si>
  <si>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</si>
  <si>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</si>
  <si>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</si>
  <si>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</si>
  <si>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</si>
  <si>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</si>
  <si>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</si>
  <si>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</si>
  <si>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</si>
  <si>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</si>
  <si>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</si>
  <si>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</si>
  <si>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</si>
  <si>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</si>
  <si>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</si>
  <si>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</si>
  <si>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</si>
  <si>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</si>
  <si>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</si>
  <si>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</si>
  <si>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</si>
  <si>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</si>
  <si>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 xml:space="preserve">Note: Name of new states / union territories shall be added alphabetically  </t>
  </si>
  <si>
    <t>Lakshadweep</t>
  </si>
  <si>
    <t>SAMCO FLEXI CAP FUND</t>
  </si>
  <si>
    <t>SAMCO MUTUAL Fund (All figures in Rs. Crore)</t>
  </si>
  <si>
    <t>SAMCO OVERNIGHT FUND</t>
  </si>
  <si>
    <t>SAMCO ELSS TAX SAVER FUND</t>
  </si>
  <si>
    <t>SAMCO ACTIVE MOMENTUM FUND</t>
  </si>
  <si>
    <t>SAMCO DYNAMIC ASSET ALLOCATION FUND</t>
  </si>
  <si>
    <t>SAMCO SPECIAL OPPORTUNITIES FUND</t>
  </si>
  <si>
    <t>SAMCO MULTI CAP FUND</t>
  </si>
  <si>
    <t>SAMCO ARBITRAGE FUND</t>
  </si>
  <si>
    <t>SAMCO MULTI ASSET ALLOCATION FUND</t>
  </si>
  <si>
    <t>SAMCO LARGE CAP FUND</t>
  </si>
  <si>
    <t>Ladakh</t>
  </si>
  <si>
    <t>SAMCO LARGE &amp; MID CAP FUND</t>
  </si>
  <si>
    <t>SAMCO Mutual Fund: Average Net Assets Under Management (AAUM) as on OCT 2025 (All figures in Rs. Crore)</t>
  </si>
  <si>
    <t>Table showing State wise /Union Territory wise contribution to AAUM of category of schemes as on 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</si>
</sst>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00"/>
    <numFmt numFmtId="166" formatCode="#,##0.000000"/>
  </numFmts>
  <fonts count="12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color indexed="8"/>
      <name val="Arial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indexed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0" fontId="2" fillId="0" borderId="0"/>
  </cellStyleXfs>
  <cellXfs count="96">
    <xf numFmtId="0" fontId="0" fillId="0" borderId="0" xfId="0"/>
    <xf numFmtId="49" fontId="10" fillId="0" borderId="0" xfId="2" applyNumberFormat="1" applyFont="1" applyAlignment="1">
      <alignment vertical="center" wrapText="1"/>
    </xf>
    <xf numFmtId="0" fontId="5" fillId="0" borderId="1" xfId="3" applyFont="1" applyBorder="1" applyAlignment="1">
      <alignment horizontal="center" wrapText="1"/>
    </xf>
    <xf numFmtId="0" fontId="5" fillId="0" borderId="2" xfId="3" applyFont="1" applyBorder="1" applyAlignment="1">
      <alignment horizontal="center" wrapText="1"/>
    </xf>
    <xf numFmtId="0" fontId="5" fillId="0" borderId="3" xfId="3" applyFont="1" applyBorder="1" applyAlignment="1">
      <alignment horizontal="center" wrapText="1"/>
    </xf>
    <xf numFmtId="0" fontId="5" fillId="0" borderId="0" xfId="3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6" fillId="0" borderId="5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9" fillId="0" borderId="2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4" fontId="9" fillId="0" borderId="5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4" fontId="9" fillId="0" borderId="2" xfId="0" applyNumberFormat="1" applyFont="1" applyBorder="1" applyAlignment="1">
      <alignment horizontal="center" wrapText="1"/>
    </xf>
    <xf numFmtId="4" fontId="9" fillId="0" borderId="0" xfId="0" applyNumberFormat="1" applyFont="1" applyAlignment="1">
      <alignment wrapText="1"/>
    </xf>
    <xf numFmtId="2" fontId="5" fillId="0" borderId="2" xfId="3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164" fontId="7" fillId="0" borderId="2" xfId="1" applyFont="1" applyBorder="1" applyAlignment="1">
      <alignment horizontal="left"/>
    </xf>
    <xf numFmtId="164" fontId="8" fillId="0" borderId="2" xfId="1" applyFont="1" applyBorder="1"/>
    <xf numFmtId="0" fontId="7" fillId="0" borderId="2" xfId="2" applyFont="1" applyBorder="1"/>
    <xf numFmtId="2" fontId="5" fillId="0" borderId="2" xfId="3" applyNumberFormat="1" applyFont="1" applyBorder="1" applyAlignment="1">
      <alignment horizontal="center" vertical="top" wrapText="1"/>
    </xf>
    <xf numFmtId="0" fontId="9" fillId="0" borderId="2" xfId="0" applyFont="1" applyBorder="1"/>
    <xf numFmtId="164" fontId="9" fillId="0" borderId="2" xfId="0" applyNumberFormat="1" applyFont="1" applyBorder="1"/>
    <xf numFmtId="0" fontId="9" fillId="0" borderId="0" xfId="0" applyFont="1"/>
    <xf numFmtId="164" fontId="8" fillId="0" borderId="0" xfId="1" applyFont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0" fillId="0" borderId="2" xfId="1" applyFont="1" applyBorder="1"/>
    <xf numFmtId="164" fontId="0" fillId="0" borderId="2" xfId="1" applyFont="1" applyFill="1" applyBorder="1"/>
    <xf numFmtId="164" fontId="0" fillId="0" borderId="0" xfId="1" applyFont="1"/>
    <xf numFmtId="4" fontId="0" fillId="0" borderId="8" xfId="0" applyNumberFormat="1" applyBorder="1" applyAlignment="1">
      <alignment wrapText="1"/>
    </xf>
    <xf numFmtId="4" fontId="0" fillId="0" borderId="24" xfId="0" applyNumberFormat="1" applyBorder="1" applyAlignment="1">
      <alignment wrapText="1"/>
    </xf>
    <xf numFmtId="164" fontId="0" fillId="0" borderId="0" xfId="1" applyFont="1" applyBorder="1" applyAlignment="1">
      <alignment wrapText="1"/>
    </xf>
    <xf numFmtId="166" fontId="0" fillId="0" borderId="0" xfId="0" applyNumberFormat="1" applyAlignment="1">
      <alignment wrapText="1"/>
    </xf>
    <xf numFmtId="164" fontId="9" fillId="0" borderId="0" xfId="1" applyFont="1" applyBorder="1" applyAlignment="1">
      <alignment wrapText="1"/>
    </xf>
    <xf numFmtId="164" fontId="0" fillId="0" borderId="0" xfId="1" applyFont="1" applyAlignment="1">
      <alignment wrapText="1"/>
    </xf>
    <xf numFmtId="49" fontId="10" fillId="0" borderId="23" xfId="2" applyNumberFormat="1" applyFont="1" applyBorder="1" applyAlignment="1">
      <alignment horizontal="center" vertical="center" wrapText="1"/>
    </xf>
    <xf numFmtId="49" fontId="10" fillId="0" borderId="6" xfId="2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3" fontId="4" fillId="0" borderId="25" xfId="3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4" fontId="0" fillId="0" borderId="25" xfId="0" applyNumberFormat="1" applyBorder="1" applyAlignment="1">
      <alignment wrapText="1"/>
    </xf>
    <xf numFmtId="0" fontId="0" fillId="0" borderId="5" xfId="0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0" fillId="0" borderId="22" xfId="0" applyBorder="1" applyAlignment="1">
      <alignment wrapText="1"/>
    </xf>
    <xf numFmtId="4" fontId="8" fillId="0" borderId="0" xfId="1" applyNumberFormat="1" applyFont="1" applyBorder="1" applyAlignment="1">
      <alignment wrapText="1"/>
    </xf>
    <xf numFmtId="4" fontId="8" fillId="0" borderId="25" xfId="1" applyNumberFormat="1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5" xfId="0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6" fillId="0" borderId="5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9" fillId="0" borderId="26" xfId="0" applyFont="1" applyBorder="1" applyAlignment="1">
      <alignment horizontal="right" wrapText="1"/>
    </xf>
    <xf numFmtId="4" fontId="9" fillId="0" borderId="27" xfId="0" applyNumberFormat="1" applyFont="1" applyBorder="1" applyAlignment="1">
      <alignment wrapText="1"/>
    </xf>
    <xf numFmtId="4" fontId="9" fillId="0" borderId="28" xfId="0" applyNumberFormat="1" applyFont="1" applyBorder="1" applyAlignment="1">
      <alignment wrapText="1"/>
    </xf>
    <xf numFmtId="4" fontId="11" fillId="2" borderId="2" xfId="0" applyNumberFormat="1" applyFont="1" applyFill="1" applyBorder="1" applyAlignment="1">
      <alignment shrinkToFit="1"/>
    </xf>
    <xf numFmtId="4" fontId="8" fillId="0" borderId="0" xfId="1" applyNumberFormat="1" applyFont="1"/>
    <xf numFmtId="3" fontId="4" fillId="0" borderId="18" xfId="3" applyNumberFormat="1" applyFont="1" applyBorder="1" applyAlignment="1">
      <alignment horizontal="center" vertical="center" wrapText="1"/>
    </xf>
    <xf numFmtId="3" fontId="4" fillId="0" borderId="19" xfId="3" applyNumberFormat="1" applyFont="1" applyBorder="1" applyAlignment="1">
      <alignment horizontal="center" vertical="center" wrapText="1"/>
    </xf>
    <xf numFmtId="3" fontId="4" fillId="0" borderId="20" xfId="3" applyNumberFormat="1" applyFont="1" applyBorder="1" applyAlignment="1">
      <alignment horizontal="center" vertical="center" wrapText="1"/>
    </xf>
    <xf numFmtId="2" fontId="4" fillId="0" borderId="15" xfId="3" applyNumberFormat="1" applyFont="1" applyBorder="1" applyAlignment="1">
      <alignment horizontal="center" wrapText="1"/>
    </xf>
    <xf numFmtId="2" fontId="4" fillId="0" borderId="16" xfId="3" applyNumberFormat="1" applyFont="1" applyBorder="1" applyAlignment="1">
      <alignment horizontal="center" wrapText="1"/>
    </xf>
    <xf numFmtId="2" fontId="4" fillId="0" borderId="17" xfId="3" applyNumberFormat="1" applyFont="1" applyBorder="1" applyAlignment="1">
      <alignment horizontal="center" wrapText="1"/>
    </xf>
    <xf numFmtId="49" fontId="10" fillId="0" borderId="9" xfId="2" applyNumberFormat="1" applyFont="1" applyBorder="1" applyAlignment="1">
      <alignment horizontal="center" vertical="center" wrapText="1"/>
    </xf>
    <xf numFmtId="49" fontId="10" fillId="0" borderId="6" xfId="2" applyNumberFormat="1" applyFont="1" applyBorder="1" applyAlignment="1">
      <alignment horizontal="center" vertical="center" wrapText="1"/>
    </xf>
    <xf numFmtId="49" fontId="10" fillId="0" borderId="21" xfId="2" applyNumberFormat="1" applyFont="1" applyBorder="1" applyAlignment="1">
      <alignment horizontal="center" vertical="center" wrapText="1"/>
    </xf>
    <xf numFmtId="49" fontId="10" fillId="0" borderId="22" xfId="2" applyNumberFormat="1" applyFont="1" applyBorder="1" applyAlignment="1">
      <alignment horizontal="center" vertical="center" wrapText="1"/>
    </xf>
    <xf numFmtId="49" fontId="10" fillId="0" borderId="23" xfId="2" applyNumberFormat="1" applyFont="1" applyBorder="1" applyAlignment="1">
      <alignment horizontal="center" vertical="center" wrapText="1"/>
    </xf>
    <xf numFmtId="2" fontId="3" fillId="0" borderId="15" xfId="3" applyNumberFormat="1" applyFont="1" applyBorder="1" applyAlignment="1">
      <alignment horizontal="center" vertical="top" wrapText="1"/>
    </xf>
    <xf numFmtId="2" fontId="3" fillId="0" borderId="16" xfId="3" applyNumberFormat="1" applyFont="1" applyBorder="1" applyAlignment="1">
      <alignment horizontal="center" vertical="top" wrapText="1"/>
    </xf>
    <xf numFmtId="2" fontId="3" fillId="0" borderId="17" xfId="3" applyNumberFormat="1" applyFont="1" applyBorder="1" applyAlignment="1">
      <alignment horizontal="center" vertical="top" wrapText="1"/>
    </xf>
    <xf numFmtId="2" fontId="4" fillId="0" borderId="15" xfId="3" applyNumberFormat="1" applyFont="1" applyBorder="1" applyAlignment="1">
      <alignment horizontal="center" vertical="top" wrapText="1"/>
    </xf>
    <xf numFmtId="2" fontId="4" fillId="0" borderId="16" xfId="3" applyNumberFormat="1" applyFont="1" applyBorder="1" applyAlignment="1">
      <alignment horizontal="center" vertical="top" wrapText="1"/>
    </xf>
    <xf numFmtId="2" fontId="4" fillId="0" borderId="17" xfId="3" applyNumberFormat="1" applyFont="1" applyBorder="1" applyAlignment="1">
      <alignment horizontal="center" vertical="top" wrapText="1"/>
    </xf>
    <xf numFmtId="2" fontId="4" fillId="0" borderId="9" xfId="3" applyNumberFormat="1" applyFont="1" applyBorder="1" applyAlignment="1">
      <alignment horizontal="center" vertical="top" wrapText="1"/>
    </xf>
    <xf numFmtId="2" fontId="4" fillId="0" borderId="10" xfId="3" applyNumberFormat="1" applyFont="1" applyBorder="1" applyAlignment="1">
      <alignment horizontal="center" vertical="top" wrapText="1"/>
    </xf>
    <xf numFmtId="2" fontId="4" fillId="0" borderId="11" xfId="3" applyNumberFormat="1" applyFont="1" applyBorder="1" applyAlignment="1">
      <alignment horizontal="center" vertical="top" wrapText="1"/>
    </xf>
    <xf numFmtId="2" fontId="4" fillId="0" borderId="12" xfId="3" applyNumberFormat="1" applyFont="1" applyBorder="1" applyAlignment="1">
      <alignment horizontal="center" vertical="top" wrapText="1"/>
    </xf>
    <xf numFmtId="2" fontId="4" fillId="0" borderId="13" xfId="3" applyNumberFormat="1" applyFont="1" applyBorder="1" applyAlignment="1">
      <alignment horizontal="center" vertical="top" wrapText="1"/>
    </xf>
    <xf numFmtId="2" fontId="4" fillId="0" borderId="14" xfId="3" applyNumberFormat="1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O76"/>
  <sheetViews>
    <sheetView zoomScaleNormal="100" workbookViewId="0">
      <selection activeCell="BK69" sqref="BK69"/>
    </sheetView>
  </sheetViews>
  <sheetFormatPr baseColWidth="10" defaultColWidth="9.1640625" defaultRowHeight="15" x14ac:dyDescent="0.2"/>
  <cols>
    <col min="1" max="1" width="8.33203125" style="6" customWidth="1"/>
    <col min="2" max="2" width="63.5" style="6" bestFit="1" customWidth="1"/>
    <col min="3" max="62" width="9.5" style="6" customWidth="1"/>
    <col min="63" max="63" width="17" style="7" customWidth="1"/>
    <col min="64" max="65" width="10.6640625" style="6" bestFit="1" customWidth="1"/>
    <col min="66" max="66" width="9.1640625" style="6"/>
    <col min="67" max="67" width="9.1640625" style="45"/>
    <col min="68" max="16384" width="9.1640625" style="6"/>
  </cols>
  <sheetData>
    <row r="1" spans="1:67" ht="15" customHeight="1" thickBot="1" x14ac:dyDescent="0.25">
      <c r="B1" s="1"/>
    </row>
    <row r="2" spans="1:67" ht="15.75" customHeight="1" thickBot="1" x14ac:dyDescent="0.25">
      <c r="A2" s="76" t="s">
        <v>0</v>
      </c>
      <c r="B2" s="78" t="s">
        <v>1</v>
      </c>
      <c r="C2" s="81" t="s">
        <v>109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3"/>
    </row>
    <row r="3" spans="1:67" ht="17" thickBot="1" x14ac:dyDescent="0.25">
      <c r="A3" s="77"/>
      <c r="B3" s="79"/>
      <c r="C3" s="84" t="s">
        <v>2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6"/>
      <c r="W3" s="84" t="s">
        <v>3</v>
      </c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6"/>
      <c r="AQ3" s="84" t="s">
        <v>4</v>
      </c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6"/>
      <c r="BK3" s="70" t="s">
        <v>30</v>
      </c>
    </row>
    <row r="4" spans="1:67" ht="17" thickBot="1" x14ac:dyDescent="0.25">
      <c r="A4" s="77"/>
      <c r="B4" s="79"/>
      <c r="C4" s="73" t="s">
        <v>49</v>
      </c>
      <c r="D4" s="74"/>
      <c r="E4" s="74"/>
      <c r="F4" s="74"/>
      <c r="G4" s="74"/>
      <c r="H4" s="74"/>
      <c r="I4" s="74"/>
      <c r="J4" s="74"/>
      <c r="K4" s="74"/>
      <c r="L4" s="75"/>
      <c r="M4" s="73" t="s">
        <v>50</v>
      </c>
      <c r="N4" s="74"/>
      <c r="O4" s="74"/>
      <c r="P4" s="74"/>
      <c r="Q4" s="74"/>
      <c r="R4" s="74"/>
      <c r="S4" s="74"/>
      <c r="T4" s="74"/>
      <c r="U4" s="74"/>
      <c r="V4" s="75"/>
      <c r="W4" s="73" t="s">
        <v>49</v>
      </c>
      <c r="X4" s="74"/>
      <c r="Y4" s="74"/>
      <c r="Z4" s="74"/>
      <c r="AA4" s="74"/>
      <c r="AB4" s="74"/>
      <c r="AC4" s="74"/>
      <c r="AD4" s="74"/>
      <c r="AE4" s="74"/>
      <c r="AF4" s="75"/>
      <c r="AG4" s="73" t="s">
        <v>50</v>
      </c>
      <c r="AH4" s="74"/>
      <c r="AI4" s="74"/>
      <c r="AJ4" s="74"/>
      <c r="AK4" s="74"/>
      <c r="AL4" s="74"/>
      <c r="AM4" s="74"/>
      <c r="AN4" s="74"/>
      <c r="AO4" s="74"/>
      <c r="AP4" s="75"/>
      <c r="AQ4" s="73" t="s">
        <v>49</v>
      </c>
      <c r="AR4" s="74"/>
      <c r="AS4" s="74"/>
      <c r="AT4" s="74"/>
      <c r="AU4" s="74"/>
      <c r="AV4" s="74"/>
      <c r="AW4" s="74"/>
      <c r="AX4" s="74"/>
      <c r="AY4" s="74"/>
      <c r="AZ4" s="75"/>
      <c r="BA4" s="73" t="s">
        <v>50</v>
      </c>
      <c r="BB4" s="74"/>
      <c r="BC4" s="74"/>
      <c r="BD4" s="74"/>
      <c r="BE4" s="74"/>
      <c r="BF4" s="74"/>
      <c r="BG4" s="74"/>
      <c r="BH4" s="74"/>
      <c r="BI4" s="74"/>
      <c r="BJ4" s="75"/>
      <c r="BK4" s="71"/>
    </row>
    <row r="5" spans="1:67" ht="18" customHeight="1" x14ac:dyDescent="0.2">
      <c r="A5" s="77"/>
      <c r="B5" s="79"/>
      <c r="C5" s="87" t="s">
        <v>5</v>
      </c>
      <c r="D5" s="88"/>
      <c r="E5" s="88"/>
      <c r="F5" s="88"/>
      <c r="G5" s="89"/>
      <c r="H5" s="90" t="s">
        <v>6</v>
      </c>
      <c r="I5" s="91"/>
      <c r="J5" s="91"/>
      <c r="K5" s="91"/>
      <c r="L5" s="92"/>
      <c r="M5" s="87" t="s">
        <v>5</v>
      </c>
      <c r="N5" s="88"/>
      <c r="O5" s="88"/>
      <c r="P5" s="88"/>
      <c r="Q5" s="89"/>
      <c r="R5" s="90" t="s">
        <v>6</v>
      </c>
      <c r="S5" s="91"/>
      <c r="T5" s="91"/>
      <c r="U5" s="91"/>
      <c r="V5" s="92"/>
      <c r="W5" s="87" t="s">
        <v>5</v>
      </c>
      <c r="X5" s="88"/>
      <c r="Y5" s="88"/>
      <c r="Z5" s="88"/>
      <c r="AA5" s="89"/>
      <c r="AB5" s="90" t="s">
        <v>6</v>
      </c>
      <c r="AC5" s="91"/>
      <c r="AD5" s="91"/>
      <c r="AE5" s="91"/>
      <c r="AF5" s="92"/>
      <c r="AG5" s="87" t="s">
        <v>5</v>
      </c>
      <c r="AH5" s="88"/>
      <c r="AI5" s="88"/>
      <c r="AJ5" s="88"/>
      <c r="AK5" s="89"/>
      <c r="AL5" s="90" t="s">
        <v>6</v>
      </c>
      <c r="AM5" s="91"/>
      <c r="AN5" s="91"/>
      <c r="AO5" s="91"/>
      <c r="AP5" s="92"/>
      <c r="AQ5" s="87" t="s">
        <v>5</v>
      </c>
      <c r="AR5" s="88"/>
      <c r="AS5" s="88"/>
      <c r="AT5" s="88"/>
      <c r="AU5" s="89"/>
      <c r="AV5" s="90" t="s">
        <v>6</v>
      </c>
      <c r="AW5" s="91"/>
      <c r="AX5" s="91"/>
      <c r="AY5" s="91"/>
      <c r="AZ5" s="92"/>
      <c r="BA5" s="87" t="s">
        <v>5</v>
      </c>
      <c r="BB5" s="88"/>
      <c r="BC5" s="88"/>
      <c r="BD5" s="88"/>
      <c r="BE5" s="89"/>
      <c r="BF5" s="90" t="s">
        <v>6</v>
      </c>
      <c r="BG5" s="91"/>
      <c r="BH5" s="91"/>
      <c r="BI5" s="91"/>
      <c r="BJ5" s="92"/>
      <c r="BK5" s="71"/>
    </row>
    <row r="6" spans="1:67" x14ac:dyDescent="0.2">
      <c r="A6" s="77"/>
      <c r="B6" s="80"/>
      <c r="C6" s="2">
        <v>1</v>
      </c>
      <c r="D6" s="3">
        <v>2</v>
      </c>
      <c r="E6" s="3">
        <v>3</v>
      </c>
      <c r="F6" s="3">
        <v>4</v>
      </c>
      <c r="G6" s="4">
        <v>5</v>
      </c>
      <c r="H6" s="2">
        <v>1</v>
      </c>
      <c r="I6" s="3">
        <v>2</v>
      </c>
      <c r="J6" s="3">
        <v>3</v>
      </c>
      <c r="K6" s="3">
        <v>4</v>
      </c>
      <c r="L6" s="4">
        <v>5</v>
      </c>
      <c r="M6" s="2">
        <v>1</v>
      </c>
      <c r="N6" s="3">
        <v>2</v>
      </c>
      <c r="O6" s="3">
        <v>3</v>
      </c>
      <c r="P6" s="3">
        <v>4</v>
      </c>
      <c r="Q6" s="4">
        <v>5</v>
      </c>
      <c r="R6" s="2">
        <v>1</v>
      </c>
      <c r="S6" s="3">
        <v>2</v>
      </c>
      <c r="T6" s="3">
        <v>3</v>
      </c>
      <c r="U6" s="3">
        <v>4</v>
      </c>
      <c r="V6" s="4">
        <v>5</v>
      </c>
      <c r="W6" s="2">
        <v>1</v>
      </c>
      <c r="X6" s="3">
        <v>2</v>
      </c>
      <c r="Y6" s="3">
        <v>3</v>
      </c>
      <c r="Z6" s="3">
        <v>4</v>
      </c>
      <c r="AA6" s="4">
        <v>5</v>
      </c>
      <c r="AB6" s="2">
        <v>1</v>
      </c>
      <c r="AC6" s="3">
        <v>2</v>
      </c>
      <c r="AD6" s="3">
        <v>3</v>
      </c>
      <c r="AE6" s="3">
        <v>4</v>
      </c>
      <c r="AF6" s="4">
        <v>5</v>
      </c>
      <c r="AG6" s="2">
        <v>1</v>
      </c>
      <c r="AH6" s="3">
        <v>2</v>
      </c>
      <c r="AI6" s="3">
        <v>3</v>
      </c>
      <c r="AJ6" s="3">
        <v>4</v>
      </c>
      <c r="AK6" s="4">
        <v>5</v>
      </c>
      <c r="AL6" s="2">
        <v>1</v>
      </c>
      <c r="AM6" s="3">
        <v>2</v>
      </c>
      <c r="AN6" s="3">
        <v>3</v>
      </c>
      <c r="AO6" s="3">
        <v>4</v>
      </c>
      <c r="AP6" s="4">
        <v>5</v>
      </c>
      <c r="AQ6" s="2">
        <v>1</v>
      </c>
      <c r="AR6" s="3">
        <v>2</v>
      </c>
      <c r="AS6" s="3">
        <v>3</v>
      </c>
      <c r="AT6" s="3">
        <v>4</v>
      </c>
      <c r="AU6" s="4">
        <v>5</v>
      </c>
      <c r="AV6" s="2">
        <v>1</v>
      </c>
      <c r="AW6" s="3">
        <v>2</v>
      </c>
      <c r="AX6" s="3">
        <v>3</v>
      </c>
      <c r="AY6" s="3">
        <v>4</v>
      </c>
      <c r="AZ6" s="4">
        <v>5</v>
      </c>
      <c r="BA6" s="2">
        <v>1</v>
      </c>
      <c r="BB6" s="3">
        <v>2</v>
      </c>
      <c r="BC6" s="3">
        <v>3</v>
      </c>
      <c r="BD6" s="3">
        <v>4</v>
      </c>
      <c r="BE6" s="4">
        <v>5</v>
      </c>
      <c r="BF6" s="2">
        <v>1</v>
      </c>
      <c r="BG6" s="3">
        <v>2</v>
      </c>
      <c r="BH6" s="3">
        <v>3</v>
      </c>
      <c r="BI6" s="3">
        <v>4</v>
      </c>
      <c r="BJ6" s="4">
        <v>5</v>
      </c>
      <c r="BK6" s="72"/>
    </row>
    <row r="7" spans="1:67" ht="17" x14ac:dyDescent="0.2">
      <c r="A7" s="47" t="s">
        <v>46</v>
      </c>
      <c r="B7" s="46" t="s">
        <v>47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0"/>
    </row>
    <row r="8" spans="1:67" ht="16" x14ac:dyDescent="0.2">
      <c r="A8" s="48" t="s">
        <v>7</v>
      </c>
      <c r="B8" s="51" t="s">
        <v>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2"/>
    </row>
    <row r="9" spans="1:67" x14ac:dyDescent="0.2">
      <c r="A9" s="48"/>
      <c r="B9" s="53"/>
      <c r="C9" s="9"/>
      <c r="D9" s="10"/>
      <c r="E9" s="10"/>
      <c r="F9" s="10"/>
      <c r="G9" s="11"/>
      <c r="H9" s="9"/>
      <c r="I9" s="10"/>
      <c r="J9" s="10"/>
      <c r="K9" s="10"/>
      <c r="L9" s="11"/>
      <c r="M9" s="9"/>
      <c r="N9" s="10"/>
      <c r="O9" s="10"/>
      <c r="P9" s="10"/>
      <c r="Q9" s="11"/>
      <c r="R9" s="9"/>
      <c r="S9" s="10"/>
      <c r="T9" s="10"/>
      <c r="U9" s="10"/>
      <c r="V9" s="11"/>
      <c r="W9" s="9"/>
      <c r="X9" s="10"/>
      <c r="Y9" s="10"/>
      <c r="Z9" s="10"/>
      <c r="AA9" s="11"/>
      <c r="AB9" s="9"/>
      <c r="AC9" s="10"/>
      <c r="AD9" s="10"/>
      <c r="AE9" s="10"/>
      <c r="AF9" s="11"/>
      <c r="AG9" s="9"/>
      <c r="AH9" s="10"/>
      <c r="AI9" s="10"/>
      <c r="AJ9" s="10"/>
      <c r="AK9" s="11"/>
      <c r="AL9" s="9"/>
      <c r="AM9" s="10"/>
      <c r="AN9" s="10"/>
      <c r="AO9" s="10"/>
      <c r="AP9" s="11"/>
      <c r="AQ9" s="9"/>
      <c r="AR9" s="10"/>
      <c r="AS9" s="10"/>
      <c r="AT9" s="10"/>
      <c r="AU9" s="11"/>
      <c r="AV9" s="9"/>
      <c r="AW9" s="10"/>
      <c r="AX9" s="10"/>
      <c r="AY9" s="10"/>
      <c r="AZ9" s="11"/>
      <c r="BA9" s="9"/>
      <c r="BB9" s="10"/>
      <c r="BC9" s="10"/>
      <c r="BD9" s="10"/>
      <c r="BE9" s="11"/>
      <c r="BF9" s="9"/>
      <c r="BG9" s="10"/>
      <c r="BH9" s="10"/>
      <c r="BI9" s="10"/>
      <c r="BJ9" s="11"/>
      <c r="BK9" s="12"/>
      <c r="BO9" s="42"/>
    </row>
    <row r="10" spans="1:67" ht="16" x14ac:dyDescent="0.2">
      <c r="A10" s="48"/>
      <c r="B10" s="53" t="s">
        <v>98</v>
      </c>
      <c r="C10" s="9">
        <v>0</v>
      </c>
      <c r="D10" s="10">
        <v>9.8660126751287027</v>
      </c>
      <c r="E10" s="10">
        <v>0</v>
      </c>
      <c r="F10" s="10">
        <v>0</v>
      </c>
      <c r="G10" s="11">
        <v>0</v>
      </c>
      <c r="H10" s="9">
        <v>0.32788285</v>
      </c>
      <c r="I10" s="10">
        <v>11.99370047</v>
      </c>
      <c r="J10" s="10">
        <v>0</v>
      </c>
      <c r="K10" s="10">
        <v>0</v>
      </c>
      <c r="L10" s="11">
        <v>0.68253279</v>
      </c>
      <c r="M10" s="9">
        <v>0</v>
      </c>
      <c r="N10" s="10">
        <v>0</v>
      </c>
      <c r="O10" s="10">
        <v>0</v>
      </c>
      <c r="P10" s="10">
        <v>0</v>
      </c>
      <c r="Q10" s="11">
        <v>0</v>
      </c>
      <c r="R10" s="9">
        <v>0.28918263</v>
      </c>
      <c r="S10" s="10">
        <v>0</v>
      </c>
      <c r="T10" s="10">
        <v>0</v>
      </c>
      <c r="U10" s="10">
        <v>0</v>
      </c>
      <c r="V10" s="11">
        <v>1.1976880000000001E-2</v>
      </c>
      <c r="W10" s="9">
        <v>9.5999999999999991E-7</v>
      </c>
      <c r="X10" s="10">
        <v>0</v>
      </c>
      <c r="Y10" s="10">
        <v>0</v>
      </c>
      <c r="Z10" s="10">
        <v>0</v>
      </c>
      <c r="AA10" s="11">
        <v>0</v>
      </c>
      <c r="AB10" s="9">
        <v>4.3665839999999997E-2</v>
      </c>
      <c r="AC10" s="10">
        <v>0</v>
      </c>
      <c r="AD10" s="10">
        <v>0</v>
      </c>
      <c r="AE10" s="10">
        <v>0</v>
      </c>
      <c r="AF10" s="11">
        <v>0.70603178122379984</v>
      </c>
      <c r="AG10" s="9">
        <v>0</v>
      </c>
      <c r="AH10" s="10">
        <v>0</v>
      </c>
      <c r="AI10" s="10">
        <v>0</v>
      </c>
      <c r="AJ10" s="10">
        <v>0</v>
      </c>
      <c r="AK10" s="11">
        <v>0</v>
      </c>
      <c r="AL10" s="9">
        <v>2.7200490000000001E-2</v>
      </c>
      <c r="AM10" s="10">
        <v>1.4300000000000001E-6</v>
      </c>
      <c r="AN10" s="10">
        <v>0</v>
      </c>
      <c r="AO10" s="10">
        <v>0</v>
      </c>
      <c r="AP10" s="11">
        <v>0.11928308999999999</v>
      </c>
      <c r="AQ10" s="9">
        <v>0</v>
      </c>
      <c r="AR10" s="10">
        <v>0</v>
      </c>
      <c r="AS10" s="10">
        <v>0</v>
      </c>
      <c r="AT10" s="10">
        <v>0</v>
      </c>
      <c r="AU10" s="11">
        <v>0</v>
      </c>
      <c r="AV10" s="9">
        <v>3.3615646899999998</v>
      </c>
      <c r="AW10" s="10">
        <v>3.2080959616474858</v>
      </c>
      <c r="AX10" s="10">
        <v>0</v>
      </c>
      <c r="AY10" s="10">
        <v>0</v>
      </c>
      <c r="AZ10" s="11">
        <v>14.263031160000001</v>
      </c>
      <c r="BA10" s="9">
        <v>0</v>
      </c>
      <c r="BB10" s="10">
        <v>0</v>
      </c>
      <c r="BC10" s="10">
        <v>0</v>
      </c>
      <c r="BD10" s="10">
        <v>0</v>
      </c>
      <c r="BE10" s="11">
        <v>0</v>
      </c>
      <c r="BF10" s="9">
        <v>1.4561484499999999</v>
      </c>
      <c r="BG10" s="10">
        <v>0.35833987</v>
      </c>
      <c r="BH10" s="10">
        <v>0</v>
      </c>
      <c r="BI10" s="10">
        <v>0</v>
      </c>
      <c r="BJ10" s="11">
        <v>3.3003562099999999</v>
      </c>
      <c r="BK10" s="12">
        <f>SUM(C10:BJ10)</f>
        <v>50.015008227999985</v>
      </c>
      <c r="BO10" s="42"/>
    </row>
    <row r="11" spans="1:67" s="17" customFormat="1" ht="16" x14ac:dyDescent="0.2">
      <c r="A11" s="48"/>
      <c r="B11" s="54" t="s">
        <v>9</v>
      </c>
      <c r="C11" s="13">
        <f t="shared" ref="C11:AH11" si="0">SUM(C9:C10)</f>
        <v>0</v>
      </c>
      <c r="D11" s="14">
        <f t="shared" si="0"/>
        <v>9.8660126751287027</v>
      </c>
      <c r="E11" s="14">
        <f t="shared" si="0"/>
        <v>0</v>
      </c>
      <c r="F11" s="14">
        <f t="shared" si="0"/>
        <v>0</v>
      </c>
      <c r="G11" s="15">
        <f t="shared" si="0"/>
        <v>0</v>
      </c>
      <c r="H11" s="13">
        <f t="shared" si="0"/>
        <v>0.32788285</v>
      </c>
      <c r="I11" s="14">
        <f t="shared" si="0"/>
        <v>11.99370047</v>
      </c>
      <c r="J11" s="14">
        <f t="shared" si="0"/>
        <v>0</v>
      </c>
      <c r="K11" s="14">
        <f t="shared" si="0"/>
        <v>0</v>
      </c>
      <c r="L11" s="15">
        <f t="shared" si="0"/>
        <v>0.68253279</v>
      </c>
      <c r="M11" s="13">
        <f t="shared" si="0"/>
        <v>0</v>
      </c>
      <c r="N11" s="14">
        <f t="shared" si="0"/>
        <v>0</v>
      </c>
      <c r="O11" s="14">
        <f t="shared" si="0"/>
        <v>0</v>
      </c>
      <c r="P11" s="14">
        <f t="shared" si="0"/>
        <v>0</v>
      </c>
      <c r="Q11" s="15">
        <f t="shared" si="0"/>
        <v>0</v>
      </c>
      <c r="R11" s="13">
        <f t="shared" si="0"/>
        <v>0.28918263</v>
      </c>
      <c r="S11" s="14">
        <f t="shared" si="0"/>
        <v>0</v>
      </c>
      <c r="T11" s="14">
        <f t="shared" si="0"/>
        <v>0</v>
      </c>
      <c r="U11" s="14">
        <f t="shared" si="0"/>
        <v>0</v>
      </c>
      <c r="V11" s="15">
        <f t="shared" si="0"/>
        <v>1.1976880000000001E-2</v>
      </c>
      <c r="W11" s="13">
        <f t="shared" si="0"/>
        <v>9.5999999999999991E-7</v>
      </c>
      <c r="X11" s="14">
        <f t="shared" si="0"/>
        <v>0</v>
      </c>
      <c r="Y11" s="14">
        <f t="shared" si="0"/>
        <v>0</v>
      </c>
      <c r="Z11" s="14">
        <f t="shared" si="0"/>
        <v>0</v>
      </c>
      <c r="AA11" s="15">
        <f t="shared" si="0"/>
        <v>0</v>
      </c>
      <c r="AB11" s="13">
        <f t="shared" si="0"/>
        <v>4.3665839999999997E-2</v>
      </c>
      <c r="AC11" s="14">
        <f t="shared" si="0"/>
        <v>0</v>
      </c>
      <c r="AD11" s="14">
        <f t="shared" si="0"/>
        <v>0</v>
      </c>
      <c r="AE11" s="14">
        <f t="shared" si="0"/>
        <v>0</v>
      </c>
      <c r="AF11" s="15">
        <f t="shared" si="0"/>
        <v>0.70603178122379984</v>
      </c>
      <c r="AG11" s="13">
        <f t="shared" si="0"/>
        <v>0</v>
      </c>
      <c r="AH11" s="14">
        <f t="shared" si="0"/>
        <v>0</v>
      </c>
      <c r="AI11" s="14">
        <f t="shared" ref="AI11:BK11" si="1">SUM(AI9:AI10)</f>
        <v>0</v>
      </c>
      <c r="AJ11" s="14">
        <f t="shared" si="1"/>
        <v>0</v>
      </c>
      <c r="AK11" s="15">
        <f t="shared" si="1"/>
        <v>0</v>
      </c>
      <c r="AL11" s="13">
        <f t="shared" si="1"/>
        <v>2.7200490000000001E-2</v>
      </c>
      <c r="AM11" s="14">
        <f t="shared" si="1"/>
        <v>1.4300000000000001E-6</v>
      </c>
      <c r="AN11" s="14">
        <f t="shared" si="1"/>
        <v>0</v>
      </c>
      <c r="AO11" s="14">
        <f t="shared" si="1"/>
        <v>0</v>
      </c>
      <c r="AP11" s="15">
        <f t="shared" si="1"/>
        <v>0.11928308999999999</v>
      </c>
      <c r="AQ11" s="13">
        <f t="shared" si="1"/>
        <v>0</v>
      </c>
      <c r="AR11" s="14">
        <f t="shared" si="1"/>
        <v>0</v>
      </c>
      <c r="AS11" s="14">
        <f t="shared" si="1"/>
        <v>0</v>
      </c>
      <c r="AT11" s="14">
        <f t="shared" si="1"/>
        <v>0</v>
      </c>
      <c r="AU11" s="15">
        <f t="shared" si="1"/>
        <v>0</v>
      </c>
      <c r="AV11" s="13">
        <f t="shared" si="1"/>
        <v>3.3615646899999998</v>
      </c>
      <c r="AW11" s="14">
        <f t="shared" si="1"/>
        <v>3.2080959616474858</v>
      </c>
      <c r="AX11" s="14">
        <f t="shared" si="1"/>
        <v>0</v>
      </c>
      <c r="AY11" s="14">
        <f t="shared" si="1"/>
        <v>0</v>
      </c>
      <c r="AZ11" s="15">
        <f t="shared" si="1"/>
        <v>14.263031160000001</v>
      </c>
      <c r="BA11" s="13">
        <f t="shared" si="1"/>
        <v>0</v>
      </c>
      <c r="BB11" s="14">
        <f t="shared" si="1"/>
        <v>0</v>
      </c>
      <c r="BC11" s="14">
        <f t="shared" si="1"/>
        <v>0</v>
      </c>
      <c r="BD11" s="14">
        <f t="shared" si="1"/>
        <v>0</v>
      </c>
      <c r="BE11" s="15">
        <f t="shared" si="1"/>
        <v>0</v>
      </c>
      <c r="BF11" s="13">
        <f t="shared" si="1"/>
        <v>1.4561484499999999</v>
      </c>
      <c r="BG11" s="14">
        <f t="shared" si="1"/>
        <v>0.35833987</v>
      </c>
      <c r="BH11" s="14">
        <f t="shared" si="1"/>
        <v>0</v>
      </c>
      <c r="BI11" s="14">
        <f t="shared" si="1"/>
        <v>0</v>
      </c>
      <c r="BJ11" s="15">
        <f t="shared" si="1"/>
        <v>3.3003562099999999</v>
      </c>
      <c r="BK11" s="16">
        <f t="shared" si="1"/>
        <v>50.015008227999985</v>
      </c>
      <c r="BO11" s="44"/>
    </row>
    <row r="12" spans="1:67" ht="15" customHeight="1" x14ac:dyDescent="0.2"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7"/>
    </row>
    <row r="13" spans="1:67" s="17" customFormat="1" ht="16" x14ac:dyDescent="0.2">
      <c r="A13" s="48" t="s">
        <v>10</v>
      </c>
      <c r="B13" s="51" t="s">
        <v>11</v>
      </c>
      <c r="C13" s="13"/>
      <c r="D13" s="14"/>
      <c r="E13" s="14"/>
      <c r="F13" s="14"/>
      <c r="G13" s="15"/>
      <c r="H13" s="13"/>
      <c r="I13" s="14"/>
      <c r="J13" s="14"/>
      <c r="K13" s="14"/>
      <c r="L13" s="15"/>
      <c r="M13" s="13"/>
      <c r="N13" s="14"/>
      <c r="O13" s="14"/>
      <c r="P13" s="14"/>
      <c r="Q13" s="15"/>
      <c r="R13" s="13"/>
      <c r="S13" s="14"/>
      <c r="T13" s="14"/>
      <c r="U13" s="14"/>
      <c r="V13" s="15"/>
      <c r="W13" s="13"/>
      <c r="X13" s="14"/>
      <c r="Y13" s="14"/>
      <c r="Z13" s="14"/>
      <c r="AA13" s="15"/>
      <c r="AB13" s="13"/>
      <c r="AC13" s="14"/>
      <c r="AD13" s="14"/>
      <c r="AE13" s="14"/>
      <c r="AF13" s="15"/>
      <c r="AG13" s="13"/>
      <c r="AH13" s="14"/>
      <c r="AI13" s="14"/>
      <c r="AJ13" s="14"/>
      <c r="AK13" s="15"/>
      <c r="AL13" s="13"/>
      <c r="AM13" s="14"/>
      <c r="AN13" s="14"/>
      <c r="AO13" s="14"/>
      <c r="AP13" s="15"/>
      <c r="AQ13" s="13"/>
      <c r="AR13" s="14"/>
      <c r="AS13" s="14"/>
      <c r="AT13" s="14"/>
      <c r="AU13" s="15"/>
      <c r="AV13" s="13"/>
      <c r="AW13" s="14"/>
      <c r="AX13" s="14"/>
      <c r="AY13" s="14"/>
      <c r="AZ13" s="15"/>
      <c r="BA13" s="13"/>
      <c r="BB13" s="14"/>
      <c r="BC13" s="14"/>
      <c r="BD13" s="14"/>
      <c r="BE13" s="15"/>
      <c r="BF13" s="13"/>
      <c r="BG13" s="14"/>
      <c r="BH13" s="14"/>
      <c r="BI13" s="14"/>
      <c r="BJ13" s="15"/>
      <c r="BK13" s="16"/>
      <c r="BO13" s="44"/>
    </row>
    <row r="14" spans="1:67" x14ac:dyDescent="0.2">
      <c r="A14" s="48"/>
      <c r="B14" s="53"/>
      <c r="C14" s="9"/>
      <c r="D14" s="10"/>
      <c r="E14" s="10"/>
      <c r="F14" s="10"/>
      <c r="G14" s="11"/>
      <c r="H14" s="9"/>
      <c r="I14" s="10"/>
      <c r="J14" s="10"/>
      <c r="K14" s="10"/>
      <c r="L14" s="11"/>
      <c r="M14" s="9"/>
      <c r="N14" s="10"/>
      <c r="O14" s="10"/>
      <c r="P14" s="10"/>
      <c r="Q14" s="11"/>
      <c r="R14" s="9"/>
      <c r="S14" s="10"/>
      <c r="T14" s="10"/>
      <c r="U14" s="10"/>
      <c r="V14" s="11"/>
      <c r="W14" s="9"/>
      <c r="X14" s="10"/>
      <c r="Y14" s="10"/>
      <c r="Z14" s="10"/>
      <c r="AA14" s="11"/>
      <c r="AB14" s="9"/>
      <c r="AC14" s="10"/>
      <c r="AD14" s="10"/>
      <c r="AE14" s="10"/>
      <c r="AF14" s="11"/>
      <c r="AG14" s="9"/>
      <c r="AH14" s="10"/>
      <c r="AI14" s="10"/>
      <c r="AJ14" s="10"/>
      <c r="AK14" s="11"/>
      <c r="AL14" s="9"/>
      <c r="AM14" s="10"/>
      <c r="AN14" s="10"/>
      <c r="AO14" s="10"/>
      <c r="AP14" s="11"/>
      <c r="AQ14" s="9"/>
      <c r="AR14" s="10"/>
      <c r="AS14" s="10"/>
      <c r="AT14" s="10"/>
      <c r="AU14" s="11"/>
      <c r="AV14" s="9"/>
      <c r="AW14" s="10"/>
      <c r="AX14" s="10"/>
      <c r="AY14" s="10"/>
      <c r="AZ14" s="11"/>
      <c r="BA14" s="9"/>
      <c r="BB14" s="10"/>
      <c r="BC14" s="10"/>
      <c r="BD14" s="10"/>
      <c r="BE14" s="11"/>
      <c r="BF14" s="9"/>
      <c r="BG14" s="10"/>
      <c r="BH14" s="10"/>
      <c r="BI14" s="10"/>
      <c r="BJ14" s="11"/>
      <c r="BK14" s="12">
        <f>SUM(C14:BJ14)</f>
        <v>0</v>
      </c>
      <c r="BO14" s="42"/>
    </row>
    <row r="15" spans="1:67" s="17" customFormat="1" ht="16" x14ac:dyDescent="0.2">
      <c r="A15" s="48"/>
      <c r="B15" s="54" t="s">
        <v>12</v>
      </c>
      <c r="C15" s="13">
        <f>SUM(C14)</f>
        <v>0</v>
      </c>
      <c r="D15" s="14">
        <f>SUM(D14)</f>
        <v>0</v>
      </c>
      <c r="E15" s="14">
        <f>SUM(E14)</f>
        <v>0</v>
      </c>
      <c r="F15" s="14">
        <f>SUM(F14)</f>
        <v>0</v>
      </c>
      <c r="G15" s="15">
        <f>SUM(G14)</f>
        <v>0</v>
      </c>
      <c r="H15" s="13">
        <f t="shared" ref="H15:BK15" si="2">SUM(H14)</f>
        <v>0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5">
        <f t="shared" si="2"/>
        <v>0</v>
      </c>
      <c r="M15" s="13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2"/>
        <v>0</v>
      </c>
      <c r="Q15" s="15">
        <f t="shared" si="2"/>
        <v>0</v>
      </c>
      <c r="R15" s="13">
        <f t="shared" si="2"/>
        <v>0</v>
      </c>
      <c r="S15" s="14">
        <f t="shared" si="2"/>
        <v>0</v>
      </c>
      <c r="T15" s="14">
        <f t="shared" si="2"/>
        <v>0</v>
      </c>
      <c r="U15" s="14">
        <f t="shared" si="2"/>
        <v>0</v>
      </c>
      <c r="V15" s="15">
        <f t="shared" si="2"/>
        <v>0</v>
      </c>
      <c r="W15" s="13">
        <f t="shared" si="2"/>
        <v>0</v>
      </c>
      <c r="X15" s="14">
        <f t="shared" si="2"/>
        <v>0</v>
      </c>
      <c r="Y15" s="14">
        <f t="shared" si="2"/>
        <v>0</v>
      </c>
      <c r="Z15" s="14">
        <f t="shared" si="2"/>
        <v>0</v>
      </c>
      <c r="AA15" s="15">
        <f t="shared" si="2"/>
        <v>0</v>
      </c>
      <c r="AB15" s="13">
        <f t="shared" si="2"/>
        <v>0</v>
      </c>
      <c r="AC15" s="14">
        <f t="shared" si="2"/>
        <v>0</v>
      </c>
      <c r="AD15" s="14">
        <f t="shared" si="2"/>
        <v>0</v>
      </c>
      <c r="AE15" s="14">
        <f t="shared" si="2"/>
        <v>0</v>
      </c>
      <c r="AF15" s="15">
        <f t="shared" si="2"/>
        <v>0</v>
      </c>
      <c r="AG15" s="13">
        <f t="shared" si="2"/>
        <v>0</v>
      </c>
      <c r="AH15" s="14">
        <f t="shared" si="2"/>
        <v>0</v>
      </c>
      <c r="AI15" s="14">
        <f t="shared" si="2"/>
        <v>0</v>
      </c>
      <c r="AJ15" s="14">
        <f t="shared" si="2"/>
        <v>0</v>
      </c>
      <c r="AK15" s="15">
        <f t="shared" si="2"/>
        <v>0</v>
      </c>
      <c r="AL15" s="13">
        <f t="shared" si="2"/>
        <v>0</v>
      </c>
      <c r="AM15" s="14">
        <f t="shared" si="2"/>
        <v>0</v>
      </c>
      <c r="AN15" s="14">
        <f t="shared" si="2"/>
        <v>0</v>
      </c>
      <c r="AO15" s="14">
        <f t="shared" si="2"/>
        <v>0</v>
      </c>
      <c r="AP15" s="15">
        <f t="shared" si="2"/>
        <v>0</v>
      </c>
      <c r="AQ15" s="13">
        <f t="shared" si="2"/>
        <v>0</v>
      </c>
      <c r="AR15" s="14">
        <f t="shared" si="2"/>
        <v>0</v>
      </c>
      <c r="AS15" s="14">
        <f t="shared" si="2"/>
        <v>0</v>
      </c>
      <c r="AT15" s="14">
        <f t="shared" si="2"/>
        <v>0</v>
      </c>
      <c r="AU15" s="15">
        <f t="shared" si="2"/>
        <v>0</v>
      </c>
      <c r="AV15" s="13">
        <f t="shared" si="2"/>
        <v>0</v>
      </c>
      <c r="AW15" s="14">
        <f t="shared" si="2"/>
        <v>0</v>
      </c>
      <c r="AX15" s="14">
        <f t="shared" si="2"/>
        <v>0</v>
      </c>
      <c r="AY15" s="14">
        <f t="shared" si="2"/>
        <v>0</v>
      </c>
      <c r="AZ15" s="15">
        <f t="shared" si="2"/>
        <v>0</v>
      </c>
      <c r="BA15" s="13">
        <f t="shared" si="2"/>
        <v>0</v>
      </c>
      <c r="BB15" s="14">
        <f t="shared" si="2"/>
        <v>0</v>
      </c>
      <c r="BC15" s="14">
        <f t="shared" si="2"/>
        <v>0</v>
      </c>
      <c r="BD15" s="14">
        <f t="shared" si="2"/>
        <v>0</v>
      </c>
      <c r="BE15" s="15">
        <f t="shared" si="2"/>
        <v>0</v>
      </c>
      <c r="BF15" s="13">
        <f t="shared" si="2"/>
        <v>0</v>
      </c>
      <c r="BG15" s="14">
        <f t="shared" si="2"/>
        <v>0</v>
      </c>
      <c r="BH15" s="14">
        <f t="shared" si="2"/>
        <v>0</v>
      </c>
      <c r="BI15" s="14">
        <f t="shared" si="2"/>
        <v>0</v>
      </c>
      <c r="BJ15" s="15">
        <f t="shared" si="2"/>
        <v>0</v>
      </c>
      <c r="BK15" s="15">
        <f t="shared" si="2"/>
        <v>0</v>
      </c>
      <c r="BO15" s="44"/>
    </row>
    <row r="16" spans="1:67" ht="15" customHeight="1" x14ac:dyDescent="0.2"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7"/>
    </row>
    <row r="17" spans="1:67" ht="16" x14ac:dyDescent="0.2">
      <c r="A17" s="48" t="s">
        <v>13</v>
      </c>
      <c r="B17" s="51" t="s">
        <v>14</v>
      </c>
      <c r="C17" s="9"/>
      <c r="D17" s="10"/>
      <c r="E17" s="10"/>
      <c r="F17" s="10"/>
      <c r="G17" s="11"/>
      <c r="H17" s="9"/>
      <c r="I17" s="10"/>
      <c r="J17" s="10"/>
      <c r="K17" s="10"/>
      <c r="L17" s="11"/>
      <c r="M17" s="9"/>
      <c r="N17" s="10"/>
      <c r="O17" s="10"/>
      <c r="P17" s="10"/>
      <c r="Q17" s="11"/>
      <c r="R17" s="9"/>
      <c r="S17" s="10"/>
      <c r="T17" s="10"/>
      <c r="U17" s="10"/>
      <c r="V17" s="11"/>
      <c r="W17" s="9"/>
      <c r="X17" s="10"/>
      <c r="Y17" s="10"/>
      <c r="Z17" s="10"/>
      <c r="AA17" s="11"/>
      <c r="AB17" s="9"/>
      <c r="AC17" s="10"/>
      <c r="AD17" s="10"/>
      <c r="AE17" s="10"/>
      <c r="AF17" s="11"/>
      <c r="AG17" s="9"/>
      <c r="AH17" s="10"/>
      <c r="AI17" s="10"/>
      <c r="AJ17" s="10"/>
      <c r="AK17" s="11"/>
      <c r="AL17" s="9"/>
      <c r="AM17" s="10"/>
      <c r="AN17" s="10"/>
      <c r="AO17" s="10"/>
      <c r="AP17" s="11"/>
      <c r="AQ17" s="9"/>
      <c r="AR17" s="10"/>
      <c r="AS17" s="10"/>
      <c r="AT17" s="10"/>
      <c r="AU17" s="11"/>
      <c r="AV17" s="9"/>
      <c r="AW17" s="10"/>
      <c r="AX17" s="10"/>
      <c r="AY17" s="10"/>
      <c r="AZ17" s="11"/>
      <c r="BA17" s="9"/>
      <c r="BB17" s="10"/>
      <c r="BC17" s="10"/>
      <c r="BD17" s="10"/>
      <c r="BE17" s="11"/>
      <c r="BF17" s="9"/>
      <c r="BG17" s="10"/>
      <c r="BH17" s="10"/>
      <c r="BI17" s="10"/>
      <c r="BJ17" s="11"/>
      <c r="BK17" s="12"/>
      <c r="BO17" s="42"/>
    </row>
    <row r="18" spans="1:67" x14ac:dyDescent="0.2">
      <c r="A18" s="48"/>
      <c r="B18" s="53"/>
      <c r="C18" s="9"/>
      <c r="D18" s="10"/>
      <c r="E18" s="10"/>
      <c r="F18" s="10"/>
      <c r="G18" s="11"/>
      <c r="H18" s="9"/>
      <c r="I18" s="10"/>
      <c r="J18" s="10"/>
      <c r="K18" s="10"/>
      <c r="L18" s="11"/>
      <c r="M18" s="9"/>
      <c r="N18" s="10"/>
      <c r="O18" s="10"/>
      <c r="P18" s="10"/>
      <c r="Q18" s="11"/>
      <c r="R18" s="9"/>
      <c r="S18" s="10"/>
      <c r="T18" s="10"/>
      <c r="U18" s="10"/>
      <c r="V18" s="11"/>
      <c r="W18" s="9"/>
      <c r="X18" s="10"/>
      <c r="Y18" s="10"/>
      <c r="Z18" s="10"/>
      <c r="AA18" s="11"/>
      <c r="AB18" s="9"/>
      <c r="AC18" s="10"/>
      <c r="AD18" s="10"/>
      <c r="AE18" s="10"/>
      <c r="AF18" s="11"/>
      <c r="AG18" s="9"/>
      <c r="AH18" s="10"/>
      <c r="AI18" s="10"/>
      <c r="AJ18" s="10"/>
      <c r="AK18" s="11"/>
      <c r="AL18" s="9"/>
      <c r="AM18" s="10"/>
      <c r="AN18" s="10"/>
      <c r="AO18" s="10"/>
      <c r="AP18" s="11"/>
      <c r="AQ18" s="9"/>
      <c r="AR18" s="10"/>
      <c r="AS18" s="10"/>
      <c r="AT18" s="10"/>
      <c r="AU18" s="11"/>
      <c r="AV18" s="9"/>
      <c r="AW18" s="10"/>
      <c r="AX18" s="10"/>
      <c r="AY18" s="10"/>
      <c r="AZ18" s="11"/>
      <c r="BA18" s="9"/>
      <c r="BB18" s="10"/>
      <c r="BC18" s="10"/>
      <c r="BD18" s="10"/>
      <c r="BE18" s="11"/>
      <c r="BF18" s="9"/>
      <c r="BG18" s="10"/>
      <c r="BH18" s="10"/>
      <c r="BI18" s="10"/>
      <c r="BJ18" s="11"/>
      <c r="BK18" s="12">
        <f t="shared" ref="BK18" si="3">SUM(C18:BJ18)</f>
        <v>0</v>
      </c>
      <c r="BO18" s="42"/>
    </row>
    <row r="19" spans="1:67" s="17" customFormat="1" ht="16" x14ac:dyDescent="0.2">
      <c r="A19" s="48"/>
      <c r="B19" s="54" t="s">
        <v>15</v>
      </c>
      <c r="C19" s="13">
        <f t="shared" ref="C19:AH19" si="4">SUM(C18:C18)</f>
        <v>0</v>
      </c>
      <c r="D19" s="13">
        <f t="shared" si="4"/>
        <v>0</v>
      </c>
      <c r="E19" s="13">
        <f t="shared" si="4"/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f t="shared" si="4"/>
        <v>0</v>
      </c>
      <c r="J19" s="13">
        <f t="shared" si="4"/>
        <v>0</v>
      </c>
      <c r="K19" s="13">
        <f t="shared" si="4"/>
        <v>0</v>
      </c>
      <c r="L19" s="13">
        <f t="shared" si="4"/>
        <v>0</v>
      </c>
      <c r="M19" s="13">
        <f t="shared" si="4"/>
        <v>0</v>
      </c>
      <c r="N19" s="13">
        <f t="shared" si="4"/>
        <v>0</v>
      </c>
      <c r="O19" s="13">
        <f t="shared" si="4"/>
        <v>0</v>
      </c>
      <c r="P19" s="13">
        <f t="shared" si="4"/>
        <v>0</v>
      </c>
      <c r="Q19" s="13">
        <f t="shared" si="4"/>
        <v>0</v>
      </c>
      <c r="R19" s="13">
        <f t="shared" si="4"/>
        <v>0</v>
      </c>
      <c r="S19" s="13">
        <f t="shared" si="4"/>
        <v>0</v>
      </c>
      <c r="T19" s="13">
        <f t="shared" si="4"/>
        <v>0</v>
      </c>
      <c r="U19" s="13">
        <f t="shared" si="4"/>
        <v>0</v>
      </c>
      <c r="V19" s="13">
        <f t="shared" si="4"/>
        <v>0</v>
      </c>
      <c r="W19" s="13">
        <f t="shared" si="4"/>
        <v>0</v>
      </c>
      <c r="X19" s="13">
        <f t="shared" si="4"/>
        <v>0</v>
      </c>
      <c r="Y19" s="13">
        <f t="shared" si="4"/>
        <v>0</v>
      </c>
      <c r="Z19" s="13">
        <f t="shared" si="4"/>
        <v>0</v>
      </c>
      <c r="AA19" s="13">
        <f t="shared" si="4"/>
        <v>0</v>
      </c>
      <c r="AB19" s="13">
        <f t="shared" si="4"/>
        <v>0</v>
      </c>
      <c r="AC19" s="13">
        <f t="shared" si="4"/>
        <v>0</v>
      </c>
      <c r="AD19" s="13">
        <f t="shared" si="4"/>
        <v>0</v>
      </c>
      <c r="AE19" s="13">
        <f t="shared" si="4"/>
        <v>0</v>
      </c>
      <c r="AF19" s="13">
        <f t="shared" si="4"/>
        <v>0</v>
      </c>
      <c r="AG19" s="13">
        <f t="shared" si="4"/>
        <v>0</v>
      </c>
      <c r="AH19" s="13">
        <f t="shared" si="4"/>
        <v>0</v>
      </c>
      <c r="AI19" s="13">
        <f t="shared" ref="AI19:BK19" si="5">SUM(AI18:AI18)</f>
        <v>0</v>
      </c>
      <c r="AJ19" s="13">
        <f t="shared" si="5"/>
        <v>0</v>
      </c>
      <c r="AK19" s="13">
        <f t="shared" si="5"/>
        <v>0</v>
      </c>
      <c r="AL19" s="13">
        <f t="shared" si="5"/>
        <v>0</v>
      </c>
      <c r="AM19" s="13">
        <f t="shared" si="5"/>
        <v>0</v>
      </c>
      <c r="AN19" s="13">
        <f t="shared" si="5"/>
        <v>0</v>
      </c>
      <c r="AO19" s="13">
        <f t="shared" si="5"/>
        <v>0</v>
      </c>
      <c r="AP19" s="13">
        <f t="shared" si="5"/>
        <v>0</v>
      </c>
      <c r="AQ19" s="13">
        <f t="shared" si="5"/>
        <v>0</v>
      </c>
      <c r="AR19" s="13">
        <f t="shared" si="5"/>
        <v>0</v>
      </c>
      <c r="AS19" s="13">
        <f t="shared" si="5"/>
        <v>0</v>
      </c>
      <c r="AT19" s="13">
        <f t="shared" si="5"/>
        <v>0</v>
      </c>
      <c r="AU19" s="13">
        <f t="shared" si="5"/>
        <v>0</v>
      </c>
      <c r="AV19" s="13">
        <f t="shared" si="5"/>
        <v>0</v>
      </c>
      <c r="AW19" s="13">
        <f t="shared" si="5"/>
        <v>0</v>
      </c>
      <c r="AX19" s="13">
        <f t="shared" si="5"/>
        <v>0</v>
      </c>
      <c r="AY19" s="13">
        <f t="shared" si="5"/>
        <v>0</v>
      </c>
      <c r="AZ19" s="13">
        <f t="shared" si="5"/>
        <v>0</v>
      </c>
      <c r="BA19" s="13">
        <f t="shared" si="5"/>
        <v>0</v>
      </c>
      <c r="BB19" s="13">
        <f t="shared" si="5"/>
        <v>0</v>
      </c>
      <c r="BC19" s="13">
        <f t="shared" si="5"/>
        <v>0</v>
      </c>
      <c r="BD19" s="13">
        <f t="shared" si="5"/>
        <v>0</v>
      </c>
      <c r="BE19" s="13">
        <f t="shared" si="5"/>
        <v>0</v>
      </c>
      <c r="BF19" s="13">
        <f t="shared" si="5"/>
        <v>0</v>
      </c>
      <c r="BG19" s="13">
        <f t="shared" si="5"/>
        <v>0</v>
      </c>
      <c r="BH19" s="13">
        <f t="shared" si="5"/>
        <v>0</v>
      </c>
      <c r="BI19" s="13">
        <f t="shared" si="5"/>
        <v>0</v>
      </c>
      <c r="BJ19" s="13">
        <f t="shared" si="5"/>
        <v>0</v>
      </c>
      <c r="BK19" s="16">
        <f t="shared" si="5"/>
        <v>0</v>
      </c>
      <c r="BO19" s="44"/>
    </row>
    <row r="20" spans="1:67" ht="15" customHeight="1" x14ac:dyDescent="0.2"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7"/>
    </row>
    <row r="21" spans="1:67" ht="16" x14ac:dyDescent="0.2">
      <c r="A21" s="48" t="s">
        <v>31</v>
      </c>
      <c r="B21" s="58" t="s">
        <v>32</v>
      </c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20"/>
      <c r="BO21" s="42"/>
    </row>
    <row r="22" spans="1:67" ht="16" x14ac:dyDescent="0.2">
      <c r="A22" s="48"/>
      <c r="B22" s="53" t="s">
        <v>33</v>
      </c>
      <c r="C22" s="9">
        <v>0</v>
      </c>
      <c r="D22" s="10">
        <v>0</v>
      </c>
      <c r="E22" s="10">
        <v>0</v>
      </c>
      <c r="F22" s="10">
        <v>0</v>
      </c>
      <c r="G22" s="11">
        <v>0</v>
      </c>
      <c r="H22" s="9">
        <v>0</v>
      </c>
      <c r="I22" s="10">
        <v>0</v>
      </c>
      <c r="J22" s="10">
        <v>0</v>
      </c>
      <c r="K22" s="10">
        <v>0</v>
      </c>
      <c r="L22" s="11">
        <v>0</v>
      </c>
      <c r="M22" s="9">
        <v>0</v>
      </c>
      <c r="N22" s="10">
        <v>0</v>
      </c>
      <c r="O22" s="10">
        <v>0</v>
      </c>
      <c r="P22" s="10">
        <v>0</v>
      </c>
      <c r="Q22" s="11">
        <v>0</v>
      </c>
      <c r="R22" s="9">
        <v>0</v>
      </c>
      <c r="S22" s="10">
        <v>0</v>
      </c>
      <c r="T22" s="10">
        <v>0</v>
      </c>
      <c r="U22" s="10">
        <v>0</v>
      </c>
      <c r="V22" s="11">
        <v>0</v>
      </c>
      <c r="W22" s="9">
        <v>0</v>
      </c>
      <c r="X22" s="10">
        <v>0</v>
      </c>
      <c r="Y22" s="10">
        <v>0</v>
      </c>
      <c r="Z22" s="10">
        <v>0</v>
      </c>
      <c r="AA22" s="11">
        <v>0</v>
      </c>
      <c r="AB22" s="9">
        <v>0</v>
      </c>
      <c r="AC22" s="10">
        <v>0</v>
      </c>
      <c r="AD22" s="10">
        <v>0</v>
      </c>
      <c r="AE22" s="10">
        <v>0</v>
      </c>
      <c r="AF22" s="11">
        <v>0</v>
      </c>
      <c r="AG22" s="9">
        <v>0</v>
      </c>
      <c r="AH22" s="10">
        <v>0</v>
      </c>
      <c r="AI22" s="10">
        <v>0</v>
      </c>
      <c r="AJ22" s="10">
        <v>0</v>
      </c>
      <c r="AK22" s="11">
        <v>0</v>
      </c>
      <c r="AL22" s="9">
        <v>0</v>
      </c>
      <c r="AM22" s="10">
        <v>0</v>
      </c>
      <c r="AN22" s="10">
        <v>0</v>
      </c>
      <c r="AO22" s="10">
        <v>0</v>
      </c>
      <c r="AP22" s="11">
        <v>0</v>
      </c>
      <c r="AQ22" s="9">
        <v>0</v>
      </c>
      <c r="AR22" s="10">
        <v>0</v>
      </c>
      <c r="AS22" s="10">
        <v>0</v>
      </c>
      <c r="AT22" s="10">
        <v>0</v>
      </c>
      <c r="AU22" s="11">
        <v>0</v>
      </c>
      <c r="AV22" s="9">
        <v>0</v>
      </c>
      <c r="AW22" s="10">
        <v>0</v>
      </c>
      <c r="AX22" s="10">
        <v>0</v>
      </c>
      <c r="AY22" s="10">
        <v>0</v>
      </c>
      <c r="AZ22" s="11">
        <v>0</v>
      </c>
      <c r="BA22" s="9">
        <v>0</v>
      </c>
      <c r="BB22" s="10">
        <v>0</v>
      </c>
      <c r="BC22" s="10">
        <v>0</v>
      </c>
      <c r="BD22" s="10">
        <v>0</v>
      </c>
      <c r="BE22" s="11">
        <v>0</v>
      </c>
      <c r="BF22" s="9">
        <v>0</v>
      </c>
      <c r="BG22" s="10">
        <v>0</v>
      </c>
      <c r="BH22" s="10">
        <v>0</v>
      </c>
      <c r="BI22" s="10">
        <v>0</v>
      </c>
      <c r="BJ22" s="11">
        <v>0</v>
      </c>
      <c r="BK22" s="12">
        <v>0</v>
      </c>
      <c r="BO22" s="42"/>
    </row>
    <row r="23" spans="1:67" s="17" customFormat="1" ht="16" x14ac:dyDescent="0.2">
      <c r="A23" s="48"/>
      <c r="B23" s="54" t="s">
        <v>34</v>
      </c>
      <c r="C23" s="13">
        <v>0</v>
      </c>
      <c r="D23" s="14">
        <v>0</v>
      </c>
      <c r="E23" s="14">
        <v>0</v>
      </c>
      <c r="F23" s="14">
        <v>0</v>
      </c>
      <c r="G23" s="15">
        <v>0</v>
      </c>
      <c r="H23" s="13">
        <v>0</v>
      </c>
      <c r="I23" s="14">
        <v>0</v>
      </c>
      <c r="J23" s="14">
        <v>0</v>
      </c>
      <c r="K23" s="14">
        <v>0</v>
      </c>
      <c r="L23" s="15">
        <v>0</v>
      </c>
      <c r="M23" s="13">
        <v>0</v>
      </c>
      <c r="N23" s="14">
        <v>0</v>
      </c>
      <c r="O23" s="14">
        <v>0</v>
      </c>
      <c r="P23" s="14">
        <v>0</v>
      </c>
      <c r="Q23" s="15">
        <v>0</v>
      </c>
      <c r="R23" s="13">
        <v>0</v>
      </c>
      <c r="S23" s="14">
        <v>0</v>
      </c>
      <c r="T23" s="14">
        <v>0</v>
      </c>
      <c r="U23" s="14">
        <v>0</v>
      </c>
      <c r="V23" s="15">
        <v>0</v>
      </c>
      <c r="W23" s="13">
        <v>0</v>
      </c>
      <c r="X23" s="14">
        <v>0</v>
      </c>
      <c r="Y23" s="14">
        <v>0</v>
      </c>
      <c r="Z23" s="14">
        <v>0</v>
      </c>
      <c r="AA23" s="15">
        <v>0</v>
      </c>
      <c r="AB23" s="13">
        <v>0</v>
      </c>
      <c r="AC23" s="14">
        <v>0</v>
      </c>
      <c r="AD23" s="14">
        <v>0</v>
      </c>
      <c r="AE23" s="14">
        <v>0</v>
      </c>
      <c r="AF23" s="15">
        <v>0</v>
      </c>
      <c r="AG23" s="13">
        <v>0</v>
      </c>
      <c r="AH23" s="14">
        <v>0</v>
      </c>
      <c r="AI23" s="14">
        <v>0</v>
      </c>
      <c r="AJ23" s="14">
        <v>0</v>
      </c>
      <c r="AK23" s="15">
        <v>0</v>
      </c>
      <c r="AL23" s="13">
        <v>0</v>
      </c>
      <c r="AM23" s="14">
        <v>0</v>
      </c>
      <c r="AN23" s="14">
        <v>0</v>
      </c>
      <c r="AO23" s="14">
        <v>0</v>
      </c>
      <c r="AP23" s="15">
        <v>0</v>
      </c>
      <c r="AQ23" s="13">
        <v>0</v>
      </c>
      <c r="AR23" s="14">
        <v>0</v>
      </c>
      <c r="AS23" s="14">
        <v>0</v>
      </c>
      <c r="AT23" s="14">
        <v>0</v>
      </c>
      <c r="AU23" s="15">
        <v>0</v>
      </c>
      <c r="AV23" s="13">
        <v>0</v>
      </c>
      <c r="AW23" s="14">
        <v>0</v>
      </c>
      <c r="AX23" s="14">
        <v>0</v>
      </c>
      <c r="AY23" s="14">
        <v>0</v>
      </c>
      <c r="AZ23" s="15">
        <v>0</v>
      </c>
      <c r="BA23" s="13">
        <v>0</v>
      </c>
      <c r="BB23" s="14">
        <v>0</v>
      </c>
      <c r="BC23" s="14">
        <v>0</v>
      </c>
      <c r="BD23" s="14">
        <v>0</v>
      </c>
      <c r="BE23" s="15">
        <v>0</v>
      </c>
      <c r="BF23" s="13">
        <v>0</v>
      </c>
      <c r="BG23" s="14">
        <v>0</v>
      </c>
      <c r="BH23" s="14">
        <v>0</v>
      </c>
      <c r="BI23" s="14">
        <v>0</v>
      </c>
      <c r="BJ23" s="15">
        <v>0</v>
      </c>
      <c r="BK23" s="16">
        <v>0</v>
      </c>
      <c r="BO23" s="44"/>
    </row>
    <row r="24" spans="1:67" ht="16" x14ac:dyDescent="0.2">
      <c r="A24" s="48" t="s">
        <v>35</v>
      </c>
      <c r="B24" s="58" t="s">
        <v>36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20"/>
      <c r="BO24" s="42"/>
    </row>
    <row r="25" spans="1:67" ht="16" x14ac:dyDescent="0.2">
      <c r="A25" s="48"/>
      <c r="B25" s="53" t="s">
        <v>33</v>
      </c>
      <c r="C25" s="9">
        <v>0</v>
      </c>
      <c r="D25" s="10">
        <v>0</v>
      </c>
      <c r="E25" s="10">
        <v>0</v>
      </c>
      <c r="F25" s="10">
        <v>0</v>
      </c>
      <c r="G25" s="11">
        <v>0</v>
      </c>
      <c r="H25" s="9">
        <v>0</v>
      </c>
      <c r="I25" s="10">
        <v>0</v>
      </c>
      <c r="J25" s="10">
        <v>0</v>
      </c>
      <c r="K25" s="10">
        <v>0</v>
      </c>
      <c r="L25" s="11">
        <v>0</v>
      </c>
      <c r="M25" s="9">
        <v>0</v>
      </c>
      <c r="N25" s="10">
        <v>0</v>
      </c>
      <c r="O25" s="10">
        <v>0</v>
      </c>
      <c r="P25" s="10">
        <v>0</v>
      </c>
      <c r="Q25" s="11">
        <v>0</v>
      </c>
      <c r="R25" s="9">
        <v>0</v>
      </c>
      <c r="S25" s="10">
        <v>0</v>
      </c>
      <c r="T25" s="10">
        <v>0</v>
      </c>
      <c r="U25" s="10">
        <v>0</v>
      </c>
      <c r="V25" s="11">
        <v>0</v>
      </c>
      <c r="W25" s="9">
        <v>0</v>
      </c>
      <c r="X25" s="10">
        <v>0</v>
      </c>
      <c r="Y25" s="10">
        <v>0</v>
      </c>
      <c r="Z25" s="10">
        <v>0</v>
      </c>
      <c r="AA25" s="11">
        <v>0</v>
      </c>
      <c r="AB25" s="9">
        <v>0</v>
      </c>
      <c r="AC25" s="10">
        <v>0</v>
      </c>
      <c r="AD25" s="10">
        <v>0</v>
      </c>
      <c r="AE25" s="10">
        <v>0</v>
      </c>
      <c r="AF25" s="11">
        <v>0</v>
      </c>
      <c r="AG25" s="9">
        <v>0</v>
      </c>
      <c r="AH25" s="10">
        <v>0</v>
      </c>
      <c r="AI25" s="10">
        <v>0</v>
      </c>
      <c r="AJ25" s="10">
        <v>0</v>
      </c>
      <c r="AK25" s="11">
        <v>0</v>
      </c>
      <c r="AL25" s="9">
        <v>0</v>
      </c>
      <c r="AM25" s="10">
        <v>0</v>
      </c>
      <c r="AN25" s="10">
        <v>0</v>
      </c>
      <c r="AO25" s="10">
        <v>0</v>
      </c>
      <c r="AP25" s="11">
        <v>0</v>
      </c>
      <c r="AQ25" s="9">
        <v>0</v>
      </c>
      <c r="AR25" s="10">
        <v>0</v>
      </c>
      <c r="AS25" s="10">
        <v>0</v>
      </c>
      <c r="AT25" s="10">
        <v>0</v>
      </c>
      <c r="AU25" s="11">
        <v>0</v>
      </c>
      <c r="AV25" s="9">
        <v>0</v>
      </c>
      <c r="AW25" s="10">
        <v>0</v>
      </c>
      <c r="AX25" s="10">
        <v>0</v>
      </c>
      <c r="AY25" s="10">
        <v>0</v>
      </c>
      <c r="AZ25" s="11">
        <v>0</v>
      </c>
      <c r="BA25" s="9">
        <v>0</v>
      </c>
      <c r="BB25" s="10">
        <v>0</v>
      </c>
      <c r="BC25" s="10">
        <v>0</v>
      </c>
      <c r="BD25" s="10">
        <v>0</v>
      </c>
      <c r="BE25" s="11">
        <v>0</v>
      </c>
      <c r="BF25" s="9">
        <v>0</v>
      </c>
      <c r="BG25" s="10">
        <v>0</v>
      </c>
      <c r="BH25" s="10">
        <v>0</v>
      </c>
      <c r="BI25" s="10">
        <v>0</v>
      </c>
      <c r="BJ25" s="11">
        <v>0</v>
      </c>
      <c r="BK25" s="12">
        <v>0</v>
      </c>
      <c r="BO25" s="42"/>
    </row>
    <row r="26" spans="1:67" s="17" customFormat="1" ht="16" x14ac:dyDescent="0.2">
      <c r="A26" s="48"/>
      <c r="B26" s="54" t="s">
        <v>37</v>
      </c>
      <c r="C26" s="13">
        <v>0</v>
      </c>
      <c r="D26" s="14">
        <v>0</v>
      </c>
      <c r="E26" s="14">
        <v>0</v>
      </c>
      <c r="F26" s="14">
        <v>0</v>
      </c>
      <c r="G26" s="15">
        <v>0</v>
      </c>
      <c r="H26" s="13">
        <v>0</v>
      </c>
      <c r="I26" s="14">
        <v>0</v>
      </c>
      <c r="J26" s="14">
        <v>0</v>
      </c>
      <c r="K26" s="14">
        <v>0</v>
      </c>
      <c r="L26" s="15">
        <v>0</v>
      </c>
      <c r="M26" s="13">
        <v>0</v>
      </c>
      <c r="N26" s="14">
        <v>0</v>
      </c>
      <c r="O26" s="14">
        <v>0</v>
      </c>
      <c r="P26" s="14">
        <v>0</v>
      </c>
      <c r="Q26" s="15">
        <v>0</v>
      </c>
      <c r="R26" s="13">
        <v>0</v>
      </c>
      <c r="S26" s="14">
        <v>0</v>
      </c>
      <c r="T26" s="14">
        <v>0</v>
      </c>
      <c r="U26" s="14">
        <v>0</v>
      </c>
      <c r="V26" s="15">
        <v>0</v>
      </c>
      <c r="W26" s="13">
        <v>0</v>
      </c>
      <c r="X26" s="14">
        <v>0</v>
      </c>
      <c r="Y26" s="14">
        <v>0</v>
      </c>
      <c r="Z26" s="14">
        <v>0</v>
      </c>
      <c r="AA26" s="15">
        <v>0</v>
      </c>
      <c r="AB26" s="13">
        <v>0</v>
      </c>
      <c r="AC26" s="14">
        <v>0</v>
      </c>
      <c r="AD26" s="14">
        <v>0</v>
      </c>
      <c r="AE26" s="14">
        <v>0</v>
      </c>
      <c r="AF26" s="15">
        <v>0</v>
      </c>
      <c r="AG26" s="13">
        <v>0</v>
      </c>
      <c r="AH26" s="14">
        <v>0</v>
      </c>
      <c r="AI26" s="14">
        <v>0</v>
      </c>
      <c r="AJ26" s="14">
        <v>0</v>
      </c>
      <c r="AK26" s="15">
        <v>0</v>
      </c>
      <c r="AL26" s="13">
        <v>0</v>
      </c>
      <c r="AM26" s="14">
        <v>0</v>
      </c>
      <c r="AN26" s="14">
        <v>0</v>
      </c>
      <c r="AO26" s="14">
        <v>0</v>
      </c>
      <c r="AP26" s="15">
        <v>0</v>
      </c>
      <c r="AQ26" s="13">
        <v>0</v>
      </c>
      <c r="AR26" s="14">
        <v>0</v>
      </c>
      <c r="AS26" s="14">
        <v>0</v>
      </c>
      <c r="AT26" s="14">
        <v>0</v>
      </c>
      <c r="AU26" s="15">
        <v>0</v>
      </c>
      <c r="AV26" s="13">
        <v>0</v>
      </c>
      <c r="AW26" s="14">
        <v>0</v>
      </c>
      <c r="AX26" s="14">
        <v>0</v>
      </c>
      <c r="AY26" s="14">
        <v>0</v>
      </c>
      <c r="AZ26" s="15">
        <v>0</v>
      </c>
      <c r="BA26" s="13">
        <v>0</v>
      </c>
      <c r="BB26" s="14">
        <v>0</v>
      </c>
      <c r="BC26" s="14">
        <v>0</v>
      </c>
      <c r="BD26" s="14">
        <v>0</v>
      </c>
      <c r="BE26" s="15">
        <v>0</v>
      </c>
      <c r="BF26" s="13">
        <v>0</v>
      </c>
      <c r="BG26" s="14">
        <v>0</v>
      </c>
      <c r="BH26" s="14">
        <v>0</v>
      </c>
      <c r="BI26" s="14">
        <v>0</v>
      </c>
      <c r="BJ26" s="15">
        <v>0</v>
      </c>
      <c r="BK26" s="16">
        <v>0</v>
      </c>
      <c r="BO26" s="44"/>
    </row>
    <row r="27" spans="1:67" s="17" customFormat="1" ht="16" x14ac:dyDescent="0.2">
      <c r="A27" s="48" t="s">
        <v>16</v>
      </c>
      <c r="B27" s="51" t="s">
        <v>17</v>
      </c>
      <c r="C27" s="13"/>
      <c r="D27" s="14"/>
      <c r="E27" s="14"/>
      <c r="F27" s="14"/>
      <c r="G27" s="15"/>
      <c r="H27" s="13"/>
      <c r="I27" s="14"/>
      <c r="J27" s="14"/>
      <c r="K27" s="14"/>
      <c r="L27" s="15"/>
      <c r="M27" s="13"/>
      <c r="N27" s="14"/>
      <c r="O27" s="14"/>
      <c r="P27" s="14"/>
      <c r="Q27" s="15"/>
      <c r="R27" s="13"/>
      <c r="S27" s="14"/>
      <c r="T27" s="14"/>
      <c r="U27" s="14"/>
      <c r="V27" s="15"/>
      <c r="W27" s="13"/>
      <c r="X27" s="14"/>
      <c r="Y27" s="14"/>
      <c r="Z27" s="14"/>
      <c r="AA27" s="15"/>
      <c r="AB27" s="13"/>
      <c r="AC27" s="14"/>
      <c r="AD27" s="14"/>
      <c r="AE27" s="14"/>
      <c r="AF27" s="15"/>
      <c r="AG27" s="13"/>
      <c r="AH27" s="14"/>
      <c r="AI27" s="14"/>
      <c r="AJ27" s="14"/>
      <c r="AK27" s="15"/>
      <c r="AL27" s="13"/>
      <c r="AM27" s="14"/>
      <c r="AN27" s="14"/>
      <c r="AO27" s="14"/>
      <c r="AP27" s="15"/>
      <c r="AQ27" s="13"/>
      <c r="AR27" s="14"/>
      <c r="AS27" s="14"/>
      <c r="AT27" s="14"/>
      <c r="AU27" s="15"/>
      <c r="AV27" s="13"/>
      <c r="AW27" s="14"/>
      <c r="AX27" s="14"/>
      <c r="AY27" s="14"/>
      <c r="AZ27" s="15"/>
      <c r="BA27" s="13"/>
      <c r="BB27" s="14"/>
      <c r="BC27" s="14"/>
      <c r="BD27" s="14"/>
      <c r="BE27" s="15"/>
      <c r="BF27" s="13"/>
      <c r="BG27" s="14"/>
      <c r="BH27" s="14"/>
      <c r="BI27" s="14"/>
      <c r="BJ27" s="15"/>
      <c r="BK27" s="16"/>
      <c r="BO27" s="44"/>
    </row>
    <row r="28" spans="1:67" x14ac:dyDescent="0.2">
      <c r="A28" s="48"/>
      <c r="B28" s="59"/>
      <c r="C28" s="9"/>
      <c r="D28" s="10"/>
      <c r="E28" s="10"/>
      <c r="F28" s="10"/>
      <c r="G28" s="11"/>
      <c r="H28" s="9"/>
      <c r="I28" s="10"/>
      <c r="J28" s="10"/>
      <c r="K28" s="10"/>
      <c r="L28" s="11"/>
      <c r="M28" s="9"/>
      <c r="N28" s="10"/>
      <c r="O28" s="10"/>
      <c r="P28" s="10"/>
      <c r="Q28" s="11"/>
      <c r="R28" s="9"/>
      <c r="S28" s="10"/>
      <c r="T28" s="10"/>
      <c r="U28" s="10"/>
      <c r="V28" s="11"/>
      <c r="W28" s="9"/>
      <c r="X28" s="10"/>
      <c r="Y28" s="10"/>
      <c r="Z28" s="10"/>
      <c r="AA28" s="11"/>
      <c r="AB28" s="9"/>
      <c r="AC28" s="10"/>
      <c r="AD28" s="10"/>
      <c r="AE28" s="10"/>
      <c r="AF28" s="11"/>
      <c r="AG28" s="9"/>
      <c r="AH28" s="10"/>
      <c r="AI28" s="10"/>
      <c r="AJ28" s="10"/>
      <c r="AK28" s="11"/>
      <c r="AL28" s="9"/>
      <c r="AM28" s="10"/>
      <c r="AN28" s="10"/>
      <c r="AO28" s="10"/>
      <c r="AP28" s="11"/>
      <c r="AQ28" s="9"/>
      <c r="AR28" s="10"/>
      <c r="AS28" s="10"/>
      <c r="AT28" s="10"/>
      <c r="AU28" s="11"/>
      <c r="AV28" s="9"/>
      <c r="AW28" s="10"/>
      <c r="AX28" s="10"/>
      <c r="AY28" s="10"/>
      <c r="AZ28" s="11"/>
      <c r="BA28" s="9"/>
      <c r="BB28" s="10"/>
      <c r="BC28" s="10"/>
      <c r="BD28" s="10"/>
      <c r="BE28" s="11"/>
      <c r="BF28" s="9"/>
      <c r="BG28" s="10"/>
      <c r="BH28" s="10"/>
      <c r="BI28" s="10"/>
      <c r="BJ28" s="11"/>
      <c r="BK28" s="12">
        <f>SUM(C28:BJ28)</f>
        <v>0</v>
      </c>
      <c r="BO28" s="42"/>
    </row>
    <row r="29" spans="1:67" s="17" customFormat="1" ht="16" x14ac:dyDescent="0.2">
      <c r="A29" s="48"/>
      <c r="B29" s="54" t="s">
        <v>18</v>
      </c>
      <c r="C29" s="13">
        <f t="shared" ref="C29:AH29" si="6">SUM(C28:C28)</f>
        <v>0</v>
      </c>
      <c r="D29" s="14">
        <f t="shared" si="6"/>
        <v>0</v>
      </c>
      <c r="E29" s="14">
        <f t="shared" si="6"/>
        <v>0</v>
      </c>
      <c r="F29" s="14">
        <f t="shared" si="6"/>
        <v>0</v>
      </c>
      <c r="G29" s="15">
        <f t="shared" si="6"/>
        <v>0</v>
      </c>
      <c r="H29" s="13">
        <f t="shared" si="6"/>
        <v>0</v>
      </c>
      <c r="I29" s="14">
        <f t="shared" si="6"/>
        <v>0</v>
      </c>
      <c r="J29" s="14">
        <f t="shared" si="6"/>
        <v>0</v>
      </c>
      <c r="K29" s="14">
        <f t="shared" si="6"/>
        <v>0</v>
      </c>
      <c r="L29" s="15">
        <f t="shared" si="6"/>
        <v>0</v>
      </c>
      <c r="M29" s="13">
        <f t="shared" si="6"/>
        <v>0</v>
      </c>
      <c r="N29" s="14">
        <f t="shared" si="6"/>
        <v>0</v>
      </c>
      <c r="O29" s="14">
        <f t="shared" si="6"/>
        <v>0</v>
      </c>
      <c r="P29" s="14">
        <f t="shared" si="6"/>
        <v>0</v>
      </c>
      <c r="Q29" s="15">
        <f t="shared" si="6"/>
        <v>0</v>
      </c>
      <c r="R29" s="13">
        <f t="shared" si="6"/>
        <v>0</v>
      </c>
      <c r="S29" s="14">
        <f t="shared" si="6"/>
        <v>0</v>
      </c>
      <c r="T29" s="14">
        <f t="shared" si="6"/>
        <v>0</v>
      </c>
      <c r="U29" s="14">
        <f t="shared" si="6"/>
        <v>0</v>
      </c>
      <c r="V29" s="15">
        <f t="shared" si="6"/>
        <v>0</v>
      </c>
      <c r="W29" s="13">
        <f t="shared" si="6"/>
        <v>0</v>
      </c>
      <c r="X29" s="14">
        <f t="shared" si="6"/>
        <v>0</v>
      </c>
      <c r="Y29" s="14">
        <f t="shared" si="6"/>
        <v>0</v>
      </c>
      <c r="Z29" s="14">
        <f t="shared" si="6"/>
        <v>0</v>
      </c>
      <c r="AA29" s="15">
        <f t="shared" si="6"/>
        <v>0</v>
      </c>
      <c r="AB29" s="13">
        <f t="shared" si="6"/>
        <v>0</v>
      </c>
      <c r="AC29" s="14">
        <f t="shared" si="6"/>
        <v>0</v>
      </c>
      <c r="AD29" s="14">
        <f t="shared" si="6"/>
        <v>0</v>
      </c>
      <c r="AE29" s="14">
        <f t="shared" si="6"/>
        <v>0</v>
      </c>
      <c r="AF29" s="15">
        <f t="shared" si="6"/>
        <v>0</v>
      </c>
      <c r="AG29" s="13">
        <f t="shared" si="6"/>
        <v>0</v>
      </c>
      <c r="AH29" s="14">
        <f t="shared" si="6"/>
        <v>0</v>
      </c>
      <c r="AI29" s="14">
        <f t="shared" ref="AI29:BK29" si="7">SUM(AI28:AI28)</f>
        <v>0</v>
      </c>
      <c r="AJ29" s="14">
        <f t="shared" si="7"/>
        <v>0</v>
      </c>
      <c r="AK29" s="15">
        <f t="shared" si="7"/>
        <v>0</v>
      </c>
      <c r="AL29" s="13">
        <f t="shared" si="7"/>
        <v>0</v>
      </c>
      <c r="AM29" s="14">
        <f t="shared" si="7"/>
        <v>0</v>
      </c>
      <c r="AN29" s="14">
        <f t="shared" si="7"/>
        <v>0</v>
      </c>
      <c r="AO29" s="14">
        <f t="shared" si="7"/>
        <v>0</v>
      </c>
      <c r="AP29" s="15">
        <f t="shared" si="7"/>
        <v>0</v>
      </c>
      <c r="AQ29" s="13">
        <f t="shared" si="7"/>
        <v>0</v>
      </c>
      <c r="AR29" s="14">
        <f t="shared" si="7"/>
        <v>0</v>
      </c>
      <c r="AS29" s="14">
        <f t="shared" si="7"/>
        <v>0</v>
      </c>
      <c r="AT29" s="14">
        <f t="shared" si="7"/>
        <v>0</v>
      </c>
      <c r="AU29" s="15">
        <f t="shared" si="7"/>
        <v>0</v>
      </c>
      <c r="AV29" s="13">
        <f t="shared" si="7"/>
        <v>0</v>
      </c>
      <c r="AW29" s="14">
        <f t="shared" si="7"/>
        <v>0</v>
      </c>
      <c r="AX29" s="14">
        <f t="shared" si="7"/>
        <v>0</v>
      </c>
      <c r="AY29" s="14">
        <f t="shared" si="7"/>
        <v>0</v>
      </c>
      <c r="AZ29" s="15">
        <f t="shared" si="7"/>
        <v>0</v>
      </c>
      <c r="BA29" s="13">
        <f t="shared" si="7"/>
        <v>0</v>
      </c>
      <c r="BB29" s="14">
        <f t="shared" si="7"/>
        <v>0</v>
      </c>
      <c r="BC29" s="14">
        <f t="shared" si="7"/>
        <v>0</v>
      </c>
      <c r="BD29" s="14">
        <f t="shared" si="7"/>
        <v>0</v>
      </c>
      <c r="BE29" s="15">
        <f t="shared" si="7"/>
        <v>0</v>
      </c>
      <c r="BF29" s="13">
        <f t="shared" si="7"/>
        <v>0</v>
      </c>
      <c r="BG29" s="14">
        <f t="shared" si="7"/>
        <v>0</v>
      </c>
      <c r="BH29" s="14">
        <f t="shared" si="7"/>
        <v>0</v>
      </c>
      <c r="BI29" s="14">
        <f t="shared" si="7"/>
        <v>0</v>
      </c>
      <c r="BJ29" s="15">
        <f t="shared" si="7"/>
        <v>0</v>
      </c>
      <c r="BK29" s="16">
        <f t="shared" si="7"/>
        <v>0</v>
      </c>
      <c r="BO29" s="44"/>
    </row>
    <row r="30" spans="1:67" s="17" customFormat="1" ht="16" x14ac:dyDescent="0.2">
      <c r="A30" s="48"/>
      <c r="B30" s="54" t="s">
        <v>19</v>
      </c>
      <c r="C30" s="13">
        <f t="shared" ref="C30:AH30" si="8">C29+C26+C23+C19+C15+C11</f>
        <v>0</v>
      </c>
      <c r="D30" s="14">
        <f t="shared" si="8"/>
        <v>9.8660126751287027</v>
      </c>
      <c r="E30" s="14">
        <f t="shared" si="8"/>
        <v>0</v>
      </c>
      <c r="F30" s="14">
        <f t="shared" si="8"/>
        <v>0</v>
      </c>
      <c r="G30" s="15">
        <f t="shared" si="8"/>
        <v>0</v>
      </c>
      <c r="H30" s="13">
        <f t="shared" si="8"/>
        <v>0.32788285</v>
      </c>
      <c r="I30" s="14">
        <f t="shared" si="8"/>
        <v>11.99370047</v>
      </c>
      <c r="J30" s="14">
        <f t="shared" si="8"/>
        <v>0</v>
      </c>
      <c r="K30" s="14">
        <f t="shared" si="8"/>
        <v>0</v>
      </c>
      <c r="L30" s="15">
        <f t="shared" si="8"/>
        <v>0.68253279</v>
      </c>
      <c r="M30" s="13">
        <f t="shared" si="8"/>
        <v>0</v>
      </c>
      <c r="N30" s="14">
        <f t="shared" si="8"/>
        <v>0</v>
      </c>
      <c r="O30" s="14">
        <f t="shared" si="8"/>
        <v>0</v>
      </c>
      <c r="P30" s="14">
        <f t="shared" si="8"/>
        <v>0</v>
      </c>
      <c r="Q30" s="15">
        <f t="shared" si="8"/>
        <v>0</v>
      </c>
      <c r="R30" s="13">
        <f t="shared" si="8"/>
        <v>0.28918263</v>
      </c>
      <c r="S30" s="14">
        <f t="shared" si="8"/>
        <v>0</v>
      </c>
      <c r="T30" s="14">
        <f t="shared" si="8"/>
        <v>0</v>
      </c>
      <c r="U30" s="14">
        <f t="shared" si="8"/>
        <v>0</v>
      </c>
      <c r="V30" s="15">
        <f t="shared" si="8"/>
        <v>1.1976880000000001E-2</v>
      </c>
      <c r="W30" s="13">
        <f t="shared" si="8"/>
        <v>9.5999999999999991E-7</v>
      </c>
      <c r="X30" s="14">
        <f t="shared" si="8"/>
        <v>0</v>
      </c>
      <c r="Y30" s="14">
        <f t="shared" si="8"/>
        <v>0</v>
      </c>
      <c r="Z30" s="14">
        <f t="shared" si="8"/>
        <v>0</v>
      </c>
      <c r="AA30" s="15">
        <f t="shared" si="8"/>
        <v>0</v>
      </c>
      <c r="AB30" s="13">
        <f t="shared" si="8"/>
        <v>4.3665839999999997E-2</v>
      </c>
      <c r="AC30" s="14">
        <f t="shared" si="8"/>
        <v>0</v>
      </c>
      <c r="AD30" s="14">
        <f t="shared" si="8"/>
        <v>0</v>
      </c>
      <c r="AE30" s="14">
        <f t="shared" si="8"/>
        <v>0</v>
      </c>
      <c r="AF30" s="15">
        <f t="shared" si="8"/>
        <v>0.70603178122379984</v>
      </c>
      <c r="AG30" s="13">
        <f t="shared" si="8"/>
        <v>0</v>
      </c>
      <c r="AH30" s="14">
        <f t="shared" si="8"/>
        <v>0</v>
      </c>
      <c r="AI30" s="14">
        <f t="shared" ref="AI30:BK30" si="9">AI29+AI26+AI23+AI19+AI15+AI11</f>
        <v>0</v>
      </c>
      <c r="AJ30" s="14">
        <f t="shared" si="9"/>
        <v>0</v>
      </c>
      <c r="AK30" s="15">
        <f t="shared" si="9"/>
        <v>0</v>
      </c>
      <c r="AL30" s="13">
        <f t="shared" si="9"/>
        <v>2.7200490000000001E-2</v>
      </c>
      <c r="AM30" s="14">
        <f t="shared" si="9"/>
        <v>1.4300000000000001E-6</v>
      </c>
      <c r="AN30" s="14">
        <f t="shared" si="9"/>
        <v>0</v>
      </c>
      <c r="AO30" s="14">
        <f t="shared" si="9"/>
        <v>0</v>
      </c>
      <c r="AP30" s="15">
        <f t="shared" si="9"/>
        <v>0.11928308999999999</v>
      </c>
      <c r="AQ30" s="13">
        <f t="shared" si="9"/>
        <v>0</v>
      </c>
      <c r="AR30" s="14">
        <f t="shared" si="9"/>
        <v>0</v>
      </c>
      <c r="AS30" s="14">
        <f t="shared" si="9"/>
        <v>0</v>
      </c>
      <c r="AT30" s="14">
        <f t="shared" si="9"/>
        <v>0</v>
      </c>
      <c r="AU30" s="15">
        <f t="shared" si="9"/>
        <v>0</v>
      </c>
      <c r="AV30" s="13">
        <f t="shared" si="9"/>
        <v>3.3615646899999998</v>
      </c>
      <c r="AW30" s="14">
        <f t="shared" si="9"/>
        <v>3.2080959616474858</v>
      </c>
      <c r="AX30" s="14">
        <f t="shared" si="9"/>
        <v>0</v>
      </c>
      <c r="AY30" s="14">
        <f t="shared" si="9"/>
        <v>0</v>
      </c>
      <c r="AZ30" s="15">
        <f t="shared" si="9"/>
        <v>14.263031160000001</v>
      </c>
      <c r="BA30" s="13">
        <f t="shared" si="9"/>
        <v>0</v>
      </c>
      <c r="BB30" s="14">
        <f t="shared" si="9"/>
        <v>0</v>
      </c>
      <c r="BC30" s="14">
        <f t="shared" si="9"/>
        <v>0</v>
      </c>
      <c r="BD30" s="14">
        <f t="shared" si="9"/>
        <v>0</v>
      </c>
      <c r="BE30" s="15">
        <f t="shared" si="9"/>
        <v>0</v>
      </c>
      <c r="BF30" s="13">
        <f t="shared" si="9"/>
        <v>1.4561484499999999</v>
      </c>
      <c r="BG30" s="14">
        <f t="shared" si="9"/>
        <v>0.35833987</v>
      </c>
      <c r="BH30" s="14">
        <f t="shared" si="9"/>
        <v>0</v>
      </c>
      <c r="BI30" s="14">
        <f t="shared" si="9"/>
        <v>0</v>
      </c>
      <c r="BJ30" s="15">
        <f t="shared" si="9"/>
        <v>3.3003562099999999</v>
      </c>
      <c r="BK30" s="15">
        <f t="shared" si="9"/>
        <v>50.015008227999985</v>
      </c>
      <c r="BO30" s="44"/>
    </row>
    <row r="31" spans="1:67" ht="15" customHeight="1" x14ac:dyDescent="0.2">
      <c r="B31" s="55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7"/>
    </row>
    <row r="32" spans="1:67" ht="15" customHeight="1" x14ac:dyDescent="0.2">
      <c r="A32" s="48" t="s">
        <v>20</v>
      </c>
      <c r="B32" s="60" t="s">
        <v>21</v>
      </c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20"/>
      <c r="BK32" s="52"/>
      <c r="BO32" s="42"/>
    </row>
    <row r="33" spans="1:67" ht="16" x14ac:dyDescent="0.2">
      <c r="A33" s="48" t="s">
        <v>7</v>
      </c>
      <c r="B33" s="61" t="s">
        <v>48</v>
      </c>
      <c r="C33" s="9"/>
      <c r="D33" s="10"/>
      <c r="E33" s="10"/>
      <c r="F33" s="10"/>
      <c r="G33" s="11"/>
      <c r="H33" s="9"/>
      <c r="I33" s="10"/>
      <c r="J33" s="10"/>
      <c r="K33" s="10"/>
      <c r="L33" s="11"/>
      <c r="M33" s="9"/>
      <c r="N33" s="10"/>
      <c r="O33" s="10"/>
      <c r="P33" s="10"/>
      <c r="Q33" s="11"/>
      <c r="R33" s="9"/>
      <c r="S33" s="10"/>
      <c r="T33" s="10"/>
      <c r="U33" s="10"/>
      <c r="V33" s="11"/>
      <c r="W33" s="9"/>
      <c r="X33" s="10"/>
      <c r="Y33" s="10"/>
      <c r="Z33" s="10"/>
      <c r="AA33" s="11"/>
      <c r="AB33" s="9"/>
      <c r="AC33" s="10"/>
      <c r="AD33" s="10"/>
      <c r="AE33" s="10"/>
      <c r="AF33" s="11"/>
      <c r="AG33" s="9"/>
      <c r="AH33" s="10"/>
      <c r="AI33" s="10"/>
      <c r="AJ33" s="10"/>
      <c r="AK33" s="11"/>
      <c r="AL33" s="9"/>
      <c r="AM33" s="10"/>
      <c r="AN33" s="10"/>
      <c r="AO33" s="10"/>
      <c r="AP33" s="11"/>
      <c r="AQ33" s="9"/>
      <c r="AR33" s="10"/>
      <c r="AS33" s="10"/>
      <c r="AT33" s="10"/>
      <c r="AU33" s="11"/>
      <c r="AV33" s="9"/>
      <c r="AW33" s="10"/>
      <c r="AX33" s="10"/>
      <c r="AY33" s="10"/>
      <c r="AZ33" s="11"/>
      <c r="BA33" s="9"/>
      <c r="BB33" s="10"/>
      <c r="BC33" s="10"/>
      <c r="BD33" s="10"/>
      <c r="BE33" s="11"/>
      <c r="BF33" s="9"/>
      <c r="BG33" s="10"/>
      <c r="BH33" s="10"/>
      <c r="BI33" s="10"/>
      <c r="BJ33" s="11"/>
      <c r="BK33" s="12"/>
      <c r="BO33" s="42"/>
    </row>
    <row r="34" spans="1:67" ht="16" x14ac:dyDescent="0.2">
      <c r="A34" s="48"/>
      <c r="B34" s="53" t="s">
        <v>99</v>
      </c>
      <c r="C34" s="9">
        <v>0</v>
      </c>
      <c r="D34" s="10">
        <v>0.23527349116119997</v>
      </c>
      <c r="E34" s="10">
        <v>0</v>
      </c>
      <c r="F34" s="10">
        <v>0</v>
      </c>
      <c r="G34" s="11">
        <v>0</v>
      </c>
      <c r="H34" s="9">
        <v>11.627656119999999</v>
      </c>
      <c r="I34" s="10">
        <v>0.12093893999999999</v>
      </c>
      <c r="J34" s="10">
        <v>0</v>
      </c>
      <c r="K34" s="10">
        <v>0</v>
      </c>
      <c r="L34" s="11">
        <v>0.45347590999999998</v>
      </c>
      <c r="M34" s="9">
        <v>0</v>
      </c>
      <c r="N34" s="10">
        <v>0</v>
      </c>
      <c r="O34" s="10">
        <v>0</v>
      </c>
      <c r="P34" s="10">
        <v>0</v>
      </c>
      <c r="Q34" s="11">
        <v>0</v>
      </c>
      <c r="R34" s="9">
        <v>9.1986305999999995</v>
      </c>
      <c r="S34" s="10">
        <v>3.600358E-2</v>
      </c>
      <c r="T34" s="10">
        <v>0</v>
      </c>
      <c r="U34" s="10">
        <v>0</v>
      </c>
      <c r="V34" s="11">
        <v>9.154698E-2</v>
      </c>
      <c r="W34" s="9">
        <v>0</v>
      </c>
      <c r="X34" s="10">
        <v>0</v>
      </c>
      <c r="Y34" s="10">
        <v>0</v>
      </c>
      <c r="Z34" s="10">
        <v>0</v>
      </c>
      <c r="AA34" s="11">
        <v>0</v>
      </c>
      <c r="AB34" s="9">
        <v>1.6201759899999999</v>
      </c>
      <c r="AC34" s="10">
        <v>2.559529E-2</v>
      </c>
      <c r="AD34" s="10">
        <v>0</v>
      </c>
      <c r="AE34" s="10">
        <v>0</v>
      </c>
      <c r="AF34" s="11">
        <v>1.5664303234475005</v>
      </c>
      <c r="AG34" s="9">
        <v>0</v>
      </c>
      <c r="AH34" s="10">
        <v>0</v>
      </c>
      <c r="AI34" s="10">
        <v>0</v>
      </c>
      <c r="AJ34" s="10">
        <v>0</v>
      </c>
      <c r="AK34" s="11">
        <v>0</v>
      </c>
      <c r="AL34" s="9">
        <v>0.50423647000000005</v>
      </c>
      <c r="AM34" s="10">
        <v>1.553679E-2</v>
      </c>
      <c r="AN34" s="10">
        <v>0</v>
      </c>
      <c r="AO34" s="10">
        <v>0</v>
      </c>
      <c r="AP34" s="11">
        <v>2.8412960000000001E-2</v>
      </c>
      <c r="AQ34" s="9">
        <v>0</v>
      </c>
      <c r="AR34" s="10">
        <v>0</v>
      </c>
      <c r="AS34" s="10">
        <v>0</v>
      </c>
      <c r="AT34" s="10">
        <v>0</v>
      </c>
      <c r="AU34" s="11">
        <v>0</v>
      </c>
      <c r="AV34" s="9">
        <v>44.404560619999998</v>
      </c>
      <c r="AW34" s="10">
        <v>3.1129003893912213</v>
      </c>
      <c r="AX34" s="10">
        <v>0</v>
      </c>
      <c r="AY34" s="10">
        <v>0</v>
      </c>
      <c r="AZ34" s="11">
        <v>19.121069630000001</v>
      </c>
      <c r="BA34" s="9">
        <v>0</v>
      </c>
      <c r="BB34" s="10">
        <v>0</v>
      </c>
      <c r="BC34" s="10">
        <v>0</v>
      </c>
      <c r="BD34" s="10">
        <v>0</v>
      </c>
      <c r="BE34" s="11">
        <v>0</v>
      </c>
      <c r="BF34" s="9">
        <v>27.091345919999998</v>
      </c>
      <c r="BG34" s="10">
        <v>1.0529809699999999</v>
      </c>
      <c r="BH34" s="10">
        <v>0</v>
      </c>
      <c r="BI34" s="10">
        <v>0</v>
      </c>
      <c r="BJ34" s="11">
        <v>2.94732284</v>
      </c>
      <c r="BK34" s="12">
        <f>SUM(C34:BJ34)</f>
        <v>123.25409381399989</v>
      </c>
      <c r="BO34" s="42"/>
    </row>
    <row r="35" spans="1:67" s="17" customFormat="1" ht="16" x14ac:dyDescent="0.2">
      <c r="A35" s="48"/>
      <c r="B35" s="54" t="s">
        <v>9</v>
      </c>
      <c r="C35" s="13">
        <f t="shared" ref="C35:AH35" si="10">SUM(C34:C34)</f>
        <v>0</v>
      </c>
      <c r="D35" s="14">
        <f t="shared" si="10"/>
        <v>0.23527349116119997</v>
      </c>
      <c r="E35" s="14">
        <f t="shared" si="10"/>
        <v>0</v>
      </c>
      <c r="F35" s="14">
        <f t="shared" si="10"/>
        <v>0</v>
      </c>
      <c r="G35" s="15">
        <f t="shared" si="10"/>
        <v>0</v>
      </c>
      <c r="H35" s="13">
        <f t="shared" si="10"/>
        <v>11.627656119999999</v>
      </c>
      <c r="I35" s="14">
        <f t="shared" si="10"/>
        <v>0.12093893999999999</v>
      </c>
      <c r="J35" s="14">
        <f t="shared" si="10"/>
        <v>0</v>
      </c>
      <c r="K35" s="14">
        <f t="shared" si="10"/>
        <v>0</v>
      </c>
      <c r="L35" s="15">
        <f t="shared" si="10"/>
        <v>0.45347590999999998</v>
      </c>
      <c r="M35" s="13">
        <f t="shared" si="10"/>
        <v>0</v>
      </c>
      <c r="N35" s="14">
        <f t="shared" si="10"/>
        <v>0</v>
      </c>
      <c r="O35" s="14">
        <f t="shared" si="10"/>
        <v>0</v>
      </c>
      <c r="P35" s="14">
        <f t="shared" si="10"/>
        <v>0</v>
      </c>
      <c r="Q35" s="15">
        <f t="shared" si="10"/>
        <v>0</v>
      </c>
      <c r="R35" s="13">
        <f t="shared" si="10"/>
        <v>9.1986305999999995</v>
      </c>
      <c r="S35" s="14">
        <f t="shared" si="10"/>
        <v>3.600358E-2</v>
      </c>
      <c r="T35" s="14">
        <f t="shared" si="10"/>
        <v>0</v>
      </c>
      <c r="U35" s="14">
        <f t="shared" si="10"/>
        <v>0</v>
      </c>
      <c r="V35" s="15">
        <f t="shared" si="10"/>
        <v>9.154698E-2</v>
      </c>
      <c r="W35" s="13">
        <f t="shared" si="10"/>
        <v>0</v>
      </c>
      <c r="X35" s="14">
        <f t="shared" si="10"/>
        <v>0</v>
      </c>
      <c r="Y35" s="14">
        <f t="shared" si="10"/>
        <v>0</v>
      </c>
      <c r="Z35" s="14">
        <f t="shared" si="10"/>
        <v>0</v>
      </c>
      <c r="AA35" s="15">
        <f t="shared" si="10"/>
        <v>0</v>
      </c>
      <c r="AB35" s="13">
        <f t="shared" si="10"/>
        <v>1.6201759899999999</v>
      </c>
      <c r="AC35" s="14">
        <f t="shared" si="10"/>
        <v>2.559529E-2</v>
      </c>
      <c r="AD35" s="14">
        <f t="shared" si="10"/>
        <v>0</v>
      </c>
      <c r="AE35" s="14">
        <f t="shared" si="10"/>
        <v>0</v>
      </c>
      <c r="AF35" s="15">
        <f t="shared" si="10"/>
        <v>1.5664303234475005</v>
      </c>
      <c r="AG35" s="13">
        <f t="shared" si="10"/>
        <v>0</v>
      </c>
      <c r="AH35" s="14">
        <f t="shared" si="10"/>
        <v>0</v>
      </c>
      <c r="AI35" s="14">
        <f t="shared" ref="AI35:BK35" si="11">SUM(AI34:AI34)</f>
        <v>0</v>
      </c>
      <c r="AJ35" s="14">
        <f t="shared" si="11"/>
        <v>0</v>
      </c>
      <c r="AK35" s="15">
        <f t="shared" si="11"/>
        <v>0</v>
      </c>
      <c r="AL35" s="13">
        <f t="shared" si="11"/>
        <v>0.50423647000000005</v>
      </c>
      <c r="AM35" s="14">
        <f t="shared" si="11"/>
        <v>1.553679E-2</v>
      </c>
      <c r="AN35" s="14">
        <f t="shared" si="11"/>
        <v>0</v>
      </c>
      <c r="AO35" s="14">
        <f t="shared" si="11"/>
        <v>0</v>
      </c>
      <c r="AP35" s="15">
        <f t="shared" si="11"/>
        <v>2.8412960000000001E-2</v>
      </c>
      <c r="AQ35" s="13">
        <f t="shared" si="11"/>
        <v>0</v>
      </c>
      <c r="AR35" s="14">
        <f t="shared" si="11"/>
        <v>0</v>
      </c>
      <c r="AS35" s="14">
        <f t="shared" si="11"/>
        <v>0</v>
      </c>
      <c r="AT35" s="14">
        <f t="shared" si="11"/>
        <v>0</v>
      </c>
      <c r="AU35" s="15">
        <f t="shared" si="11"/>
        <v>0</v>
      </c>
      <c r="AV35" s="13">
        <f t="shared" si="11"/>
        <v>44.404560619999998</v>
      </c>
      <c r="AW35" s="14">
        <f t="shared" si="11"/>
        <v>3.1129003893912213</v>
      </c>
      <c r="AX35" s="14">
        <f t="shared" si="11"/>
        <v>0</v>
      </c>
      <c r="AY35" s="14">
        <f t="shared" si="11"/>
        <v>0</v>
      </c>
      <c r="AZ35" s="15">
        <f t="shared" si="11"/>
        <v>19.121069630000001</v>
      </c>
      <c r="BA35" s="13">
        <f t="shared" si="11"/>
        <v>0</v>
      </c>
      <c r="BB35" s="14">
        <f t="shared" si="11"/>
        <v>0</v>
      </c>
      <c r="BC35" s="14">
        <f t="shared" si="11"/>
        <v>0</v>
      </c>
      <c r="BD35" s="14">
        <f t="shared" si="11"/>
        <v>0</v>
      </c>
      <c r="BE35" s="15">
        <f t="shared" si="11"/>
        <v>0</v>
      </c>
      <c r="BF35" s="13">
        <f t="shared" si="11"/>
        <v>27.091345919999998</v>
      </c>
      <c r="BG35" s="14">
        <f t="shared" si="11"/>
        <v>1.0529809699999999</v>
      </c>
      <c r="BH35" s="14">
        <f t="shared" si="11"/>
        <v>0</v>
      </c>
      <c r="BI35" s="14">
        <f t="shared" si="11"/>
        <v>0</v>
      </c>
      <c r="BJ35" s="15">
        <f t="shared" si="11"/>
        <v>2.94732284</v>
      </c>
      <c r="BK35" s="16">
        <f t="shared" si="11"/>
        <v>123.25409381399989</v>
      </c>
      <c r="BO35" s="44"/>
    </row>
    <row r="36" spans="1:67" ht="15" customHeight="1" x14ac:dyDescent="0.2"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7"/>
    </row>
    <row r="37" spans="1:67" ht="16" x14ac:dyDescent="0.2">
      <c r="A37" s="48" t="s">
        <v>10</v>
      </c>
      <c r="B37" s="51" t="s">
        <v>22</v>
      </c>
      <c r="C37" s="9"/>
      <c r="D37" s="10"/>
      <c r="E37" s="10"/>
      <c r="F37" s="10"/>
      <c r="G37" s="11"/>
      <c r="H37" s="9"/>
      <c r="I37" s="10"/>
      <c r="J37" s="10"/>
      <c r="K37" s="10"/>
      <c r="L37" s="11"/>
      <c r="M37" s="9"/>
      <c r="N37" s="10"/>
      <c r="O37" s="10"/>
      <c r="P37" s="10"/>
      <c r="Q37" s="11"/>
      <c r="R37" s="9"/>
      <c r="S37" s="10"/>
      <c r="T37" s="10"/>
      <c r="U37" s="10"/>
      <c r="V37" s="11"/>
      <c r="W37" s="9"/>
      <c r="X37" s="10"/>
      <c r="Y37" s="10"/>
      <c r="Z37" s="10"/>
      <c r="AA37" s="11"/>
      <c r="AB37" s="9"/>
      <c r="AC37" s="10"/>
      <c r="AD37" s="10"/>
      <c r="AE37" s="10"/>
      <c r="AF37" s="11"/>
      <c r="AG37" s="9"/>
      <c r="AH37" s="10"/>
      <c r="AI37" s="10"/>
      <c r="AJ37" s="10"/>
      <c r="AK37" s="11"/>
      <c r="AL37" s="9"/>
      <c r="AM37" s="10"/>
      <c r="AN37" s="10"/>
      <c r="AO37" s="10"/>
      <c r="AP37" s="11"/>
      <c r="AQ37" s="9"/>
      <c r="AR37" s="10"/>
      <c r="AS37" s="10"/>
      <c r="AT37" s="10"/>
      <c r="AU37" s="11"/>
      <c r="AV37" s="9"/>
      <c r="AW37" s="10"/>
      <c r="AX37" s="10"/>
      <c r="AY37" s="10"/>
      <c r="AZ37" s="11"/>
      <c r="BA37" s="9"/>
      <c r="BB37" s="10"/>
      <c r="BC37" s="10"/>
      <c r="BD37" s="10"/>
      <c r="BE37" s="11"/>
      <c r="BF37" s="9"/>
      <c r="BG37" s="10"/>
      <c r="BH37" s="10"/>
      <c r="BI37" s="10"/>
      <c r="BJ37" s="11"/>
      <c r="BK37" s="12"/>
      <c r="BO37" s="42"/>
    </row>
    <row r="38" spans="1:67" ht="16" x14ac:dyDescent="0.2">
      <c r="A38" s="48"/>
      <c r="B38" s="53" t="s">
        <v>100</v>
      </c>
      <c r="C38" s="40">
        <v>0</v>
      </c>
      <c r="D38" s="10">
        <v>1.2468929301288001</v>
      </c>
      <c r="E38" s="10">
        <v>0</v>
      </c>
      <c r="F38" s="10">
        <v>0</v>
      </c>
      <c r="G38" s="41">
        <v>2.4985073299999998</v>
      </c>
      <c r="H38" s="40">
        <v>29.83267236</v>
      </c>
      <c r="I38" s="10">
        <v>6.0376019799999998</v>
      </c>
      <c r="J38" s="10">
        <v>0</v>
      </c>
      <c r="K38" s="10">
        <v>0</v>
      </c>
      <c r="L38" s="41">
        <v>32.437484230000003</v>
      </c>
      <c r="M38" s="40">
        <v>0</v>
      </c>
      <c r="N38" s="10">
        <v>0</v>
      </c>
      <c r="O38" s="10">
        <v>0</v>
      </c>
      <c r="P38" s="10">
        <v>0</v>
      </c>
      <c r="Q38" s="41">
        <v>0</v>
      </c>
      <c r="R38" s="40">
        <v>16.895780120000001</v>
      </c>
      <c r="S38" s="10">
        <v>0.15967057000000001</v>
      </c>
      <c r="T38" s="10">
        <v>0</v>
      </c>
      <c r="U38" s="10">
        <v>0</v>
      </c>
      <c r="V38" s="41">
        <v>4.1326793500000001</v>
      </c>
      <c r="W38" s="40">
        <v>4.2910300000000004E-3</v>
      </c>
      <c r="X38" s="10">
        <v>0</v>
      </c>
      <c r="Y38" s="10">
        <v>0</v>
      </c>
      <c r="Z38" s="10">
        <v>0</v>
      </c>
      <c r="AA38" s="41">
        <v>0</v>
      </c>
      <c r="AB38" s="40">
        <v>6.1832190599999999</v>
      </c>
      <c r="AC38" s="10">
        <v>0.24415433</v>
      </c>
      <c r="AD38" s="10">
        <v>0</v>
      </c>
      <c r="AE38" s="10">
        <v>0</v>
      </c>
      <c r="AF38" s="41">
        <v>8.009728264154294</v>
      </c>
      <c r="AG38" s="40">
        <v>0</v>
      </c>
      <c r="AH38" s="10">
        <v>0</v>
      </c>
      <c r="AI38" s="10">
        <v>0</v>
      </c>
      <c r="AJ38" s="10">
        <v>0</v>
      </c>
      <c r="AK38" s="41">
        <v>0</v>
      </c>
      <c r="AL38" s="40">
        <v>1.7722229300000001</v>
      </c>
      <c r="AM38" s="10">
        <v>3.1149739999999999E-2</v>
      </c>
      <c r="AN38" s="10">
        <v>0</v>
      </c>
      <c r="AO38" s="10">
        <v>0</v>
      </c>
      <c r="AP38" s="41">
        <v>0.73537653999999997</v>
      </c>
      <c r="AQ38" s="40">
        <v>0</v>
      </c>
      <c r="AR38" s="10">
        <v>0</v>
      </c>
      <c r="AS38" s="10">
        <v>0</v>
      </c>
      <c r="AT38" s="10">
        <v>0</v>
      </c>
      <c r="AU38" s="41">
        <v>0</v>
      </c>
      <c r="AV38" s="40">
        <v>147.93731442999999</v>
      </c>
      <c r="AW38" s="10">
        <v>38.685604274716646</v>
      </c>
      <c r="AX38" s="10">
        <v>0</v>
      </c>
      <c r="AY38" s="10">
        <v>0</v>
      </c>
      <c r="AZ38" s="41">
        <v>311.88586031</v>
      </c>
      <c r="BA38" s="40">
        <v>0</v>
      </c>
      <c r="BB38" s="10">
        <v>0</v>
      </c>
      <c r="BC38" s="10">
        <v>0</v>
      </c>
      <c r="BD38" s="10">
        <v>0</v>
      </c>
      <c r="BE38" s="41">
        <v>0</v>
      </c>
      <c r="BF38" s="40">
        <v>88.194938559999997</v>
      </c>
      <c r="BG38" s="10">
        <v>6.8156915500000004</v>
      </c>
      <c r="BH38" s="10">
        <v>0</v>
      </c>
      <c r="BI38" s="10">
        <v>0</v>
      </c>
      <c r="BJ38" s="41">
        <v>87.04789735</v>
      </c>
      <c r="BK38" s="12">
        <f t="shared" ref="BK38:BK45" si="12">SUM(C38:BJ38)</f>
        <v>790.78873723899972</v>
      </c>
      <c r="BO38" s="42"/>
    </row>
    <row r="39" spans="1:67" ht="16" x14ac:dyDescent="0.2">
      <c r="A39" s="48"/>
      <c r="B39" s="53" t="s">
        <v>104</v>
      </c>
      <c r="C39" s="40">
        <v>0</v>
      </c>
      <c r="D39" s="10">
        <v>7.5149443838600005E-2</v>
      </c>
      <c r="E39" s="10">
        <v>0</v>
      </c>
      <c r="F39" s="10">
        <v>0</v>
      </c>
      <c r="G39" s="41">
        <v>0</v>
      </c>
      <c r="H39" s="40">
        <v>2.2293309899999998</v>
      </c>
      <c r="I39" s="10">
        <v>4.4699221400000004</v>
      </c>
      <c r="J39" s="10">
        <v>0</v>
      </c>
      <c r="K39" s="10">
        <v>0</v>
      </c>
      <c r="L39" s="41">
        <v>2.7096865800000001</v>
      </c>
      <c r="M39" s="40">
        <v>0</v>
      </c>
      <c r="N39" s="10">
        <v>0</v>
      </c>
      <c r="O39" s="10">
        <v>0</v>
      </c>
      <c r="P39" s="10">
        <v>0</v>
      </c>
      <c r="Q39" s="41">
        <v>0</v>
      </c>
      <c r="R39" s="40">
        <v>0.12173916999999999</v>
      </c>
      <c r="S39" s="10">
        <v>0</v>
      </c>
      <c r="T39" s="10">
        <v>0</v>
      </c>
      <c r="U39" s="10">
        <v>0</v>
      </c>
      <c r="V39" s="41">
        <v>0</v>
      </c>
      <c r="W39" s="40">
        <v>0</v>
      </c>
      <c r="X39" s="10">
        <v>0</v>
      </c>
      <c r="Y39" s="10">
        <v>0</v>
      </c>
      <c r="Z39" s="10">
        <v>0</v>
      </c>
      <c r="AA39" s="41">
        <v>0</v>
      </c>
      <c r="AB39" s="40">
        <v>1.5445769999999999E-2</v>
      </c>
      <c r="AC39" s="10">
        <v>0</v>
      </c>
      <c r="AD39" s="10">
        <v>0</v>
      </c>
      <c r="AE39" s="10">
        <v>0</v>
      </c>
      <c r="AF39" s="41">
        <v>1.4012397870400005E-2</v>
      </c>
      <c r="AG39" s="40">
        <v>0</v>
      </c>
      <c r="AH39" s="10">
        <v>0</v>
      </c>
      <c r="AI39" s="10">
        <v>0</v>
      </c>
      <c r="AJ39" s="10">
        <v>0</v>
      </c>
      <c r="AK39" s="41">
        <v>0</v>
      </c>
      <c r="AL39" s="40">
        <v>1.0316500000000001E-3</v>
      </c>
      <c r="AM39" s="10">
        <v>0</v>
      </c>
      <c r="AN39" s="10">
        <v>0</v>
      </c>
      <c r="AO39" s="10">
        <v>0</v>
      </c>
      <c r="AP39" s="41">
        <v>0</v>
      </c>
      <c r="AQ39" s="40">
        <v>0</v>
      </c>
      <c r="AR39" s="10">
        <v>0</v>
      </c>
      <c r="AS39" s="10">
        <v>0</v>
      </c>
      <c r="AT39" s="10">
        <v>0</v>
      </c>
      <c r="AU39" s="41">
        <v>0</v>
      </c>
      <c r="AV39" s="40">
        <v>1.22058965</v>
      </c>
      <c r="AW39" s="10">
        <v>0.63055589429097469</v>
      </c>
      <c r="AX39" s="10">
        <v>0</v>
      </c>
      <c r="AY39" s="10">
        <v>0</v>
      </c>
      <c r="AZ39" s="41">
        <v>7.2540011800000004</v>
      </c>
      <c r="BA39" s="40">
        <v>0</v>
      </c>
      <c r="BB39" s="10">
        <v>0</v>
      </c>
      <c r="BC39" s="10">
        <v>0</v>
      </c>
      <c r="BD39" s="10">
        <v>0</v>
      </c>
      <c r="BE39" s="41">
        <v>0</v>
      </c>
      <c r="BF39" s="40">
        <v>0.47144214000000001</v>
      </c>
      <c r="BG39" s="10">
        <v>1.363023E-2</v>
      </c>
      <c r="BH39" s="10">
        <v>0</v>
      </c>
      <c r="BI39" s="10">
        <v>0</v>
      </c>
      <c r="BJ39" s="41">
        <v>2.8630733400000001</v>
      </c>
      <c r="BK39" s="12">
        <f t="shared" si="12"/>
        <v>22.089610575999973</v>
      </c>
      <c r="BO39" s="42"/>
    </row>
    <row r="40" spans="1:67" ht="16" x14ac:dyDescent="0.2">
      <c r="A40" s="48"/>
      <c r="B40" s="53" t="s">
        <v>96</v>
      </c>
      <c r="C40" s="37">
        <v>1.614353E-2</v>
      </c>
      <c r="D40" s="37">
        <v>1.0075053015803008</v>
      </c>
      <c r="E40" s="37">
        <v>0</v>
      </c>
      <c r="F40" s="37">
        <v>0</v>
      </c>
      <c r="G40" s="37">
        <v>1.10919938</v>
      </c>
      <c r="H40" s="37">
        <v>15.221662719999999</v>
      </c>
      <c r="I40" s="37">
        <v>0.27033636999999999</v>
      </c>
      <c r="J40" s="37">
        <v>0</v>
      </c>
      <c r="K40" s="37">
        <v>0</v>
      </c>
      <c r="L40" s="37">
        <v>4.2759818200000002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10.024110930000001</v>
      </c>
      <c r="S40" s="37">
        <v>5.3455400000000002E-3</v>
      </c>
      <c r="T40" s="37">
        <v>0</v>
      </c>
      <c r="U40" s="37">
        <v>0</v>
      </c>
      <c r="V40" s="37">
        <v>0.68854791000000004</v>
      </c>
      <c r="W40" s="37">
        <v>5.0538999999999998E-4</v>
      </c>
      <c r="X40" s="37">
        <v>0.24260819</v>
      </c>
      <c r="Y40" s="37">
        <v>0</v>
      </c>
      <c r="Z40" s="37">
        <v>0</v>
      </c>
      <c r="AA40" s="37">
        <v>0</v>
      </c>
      <c r="AB40" s="37">
        <v>6.5133983799999999</v>
      </c>
      <c r="AC40" s="37">
        <v>0.44079189000000002</v>
      </c>
      <c r="AD40" s="37">
        <v>0</v>
      </c>
      <c r="AE40" s="37">
        <v>0</v>
      </c>
      <c r="AF40" s="37">
        <v>4.6054585491212983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3.2784752099999999</v>
      </c>
      <c r="AM40" s="37">
        <v>6.7437799999999996E-3</v>
      </c>
      <c r="AN40" s="37">
        <v>0</v>
      </c>
      <c r="AO40" s="37">
        <v>0</v>
      </c>
      <c r="AP40" s="37">
        <v>0.39004245999999998</v>
      </c>
      <c r="AQ40" s="37">
        <v>0</v>
      </c>
      <c r="AR40" s="37">
        <v>0</v>
      </c>
      <c r="AS40" s="37">
        <v>0</v>
      </c>
      <c r="AT40" s="37">
        <v>0</v>
      </c>
      <c r="AU40" s="37">
        <v>0</v>
      </c>
      <c r="AV40" s="37">
        <v>124.3441679</v>
      </c>
      <c r="AW40" s="37">
        <v>8.109145254298344</v>
      </c>
      <c r="AX40" s="37">
        <v>0</v>
      </c>
      <c r="AY40" s="37">
        <v>0</v>
      </c>
      <c r="AZ40" s="37">
        <v>86.341029219999996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75.142875660000001</v>
      </c>
      <c r="BG40" s="38">
        <v>5.7496236300000003</v>
      </c>
      <c r="BH40" s="37">
        <v>0</v>
      </c>
      <c r="BI40" s="37">
        <v>0</v>
      </c>
      <c r="BJ40" s="37">
        <v>21.339856409999999</v>
      </c>
      <c r="BK40" s="12">
        <f t="shared" si="12"/>
        <v>369.12355542499989</v>
      </c>
      <c r="BO40" s="42"/>
    </row>
    <row r="41" spans="1:67" ht="16" x14ac:dyDescent="0.2">
      <c r="A41" s="48"/>
      <c r="B41" s="53" t="s">
        <v>108</v>
      </c>
      <c r="C41" s="37">
        <v>0</v>
      </c>
      <c r="D41" s="37">
        <v>0.30469847829020003</v>
      </c>
      <c r="E41" s="37">
        <v>0</v>
      </c>
      <c r="F41" s="37">
        <v>0</v>
      </c>
      <c r="G41" s="37">
        <v>0</v>
      </c>
      <c r="H41" s="37">
        <v>1.2840658199999999</v>
      </c>
      <c r="I41" s="37">
        <v>2.814148E-2</v>
      </c>
      <c r="J41" s="37">
        <v>0</v>
      </c>
      <c r="K41" s="37">
        <v>0</v>
      </c>
      <c r="L41" s="37">
        <v>0.90879821000000005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1.2829689</v>
      </c>
      <c r="S41" s="37">
        <v>2.44137E-3</v>
      </c>
      <c r="T41" s="37">
        <v>0</v>
      </c>
      <c r="U41" s="37">
        <v>0</v>
      </c>
      <c r="V41" s="37">
        <v>5.7658330000000001E-2</v>
      </c>
      <c r="W41" s="37">
        <v>4.6628000000000001E-4</v>
      </c>
      <c r="X41" s="37">
        <v>0</v>
      </c>
      <c r="Y41" s="37">
        <v>0</v>
      </c>
      <c r="Z41" s="37">
        <v>0</v>
      </c>
      <c r="AA41" s="37">
        <v>0</v>
      </c>
      <c r="AB41" s="37">
        <v>0.76487176999999995</v>
      </c>
      <c r="AC41" s="37">
        <v>0.66305462000000004</v>
      </c>
      <c r="AD41" s="37">
        <v>0</v>
      </c>
      <c r="AE41" s="37">
        <v>0</v>
      </c>
      <c r="AF41" s="37">
        <v>5.0361172230931004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0.43847900000000001</v>
      </c>
      <c r="AM41" s="37">
        <v>2.4246699999999999E-3</v>
      </c>
      <c r="AN41" s="37">
        <v>0</v>
      </c>
      <c r="AO41" s="37">
        <v>0</v>
      </c>
      <c r="AP41" s="37">
        <v>2.7456672800000002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20.148933580000001</v>
      </c>
      <c r="AW41" s="37">
        <v>6.7437275946166606</v>
      </c>
      <c r="AX41" s="37">
        <v>0</v>
      </c>
      <c r="AY41" s="37">
        <v>0</v>
      </c>
      <c r="AZ41" s="37">
        <v>73.550430219999996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11.530838340000001</v>
      </c>
      <c r="BG41" s="38">
        <v>1.83921731</v>
      </c>
      <c r="BH41" s="37">
        <v>0</v>
      </c>
      <c r="BI41" s="37">
        <v>0</v>
      </c>
      <c r="BJ41" s="37">
        <v>19.32506944</v>
      </c>
      <c r="BK41" s="12">
        <f t="shared" si="12"/>
        <v>146.65806991599996</v>
      </c>
      <c r="BO41" s="42"/>
    </row>
    <row r="42" spans="1:67" ht="16" x14ac:dyDescent="0.2">
      <c r="A42" s="48"/>
      <c r="B42" s="53" t="s">
        <v>106</v>
      </c>
      <c r="C42" s="37">
        <v>0</v>
      </c>
      <c r="D42" s="37">
        <v>0.37662052477410002</v>
      </c>
      <c r="E42" s="37">
        <v>0</v>
      </c>
      <c r="F42" s="37">
        <v>0</v>
      </c>
      <c r="G42" s="37">
        <v>0.1062263</v>
      </c>
      <c r="H42" s="37">
        <v>1.23697316</v>
      </c>
      <c r="I42" s="37">
        <v>0.12180589</v>
      </c>
      <c r="J42" s="37">
        <v>0</v>
      </c>
      <c r="K42" s="37">
        <v>0</v>
      </c>
      <c r="L42" s="37">
        <v>0.44797122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0.74054883000000005</v>
      </c>
      <c r="S42" s="37">
        <v>9.6569399999999993E-3</v>
      </c>
      <c r="T42" s="37">
        <v>0</v>
      </c>
      <c r="U42" s="37">
        <v>0</v>
      </c>
      <c r="V42" s="37">
        <v>0.34843438999999998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1.11444196</v>
      </c>
      <c r="AC42" s="37">
        <v>8.754932E-2</v>
      </c>
      <c r="AD42" s="37">
        <v>0</v>
      </c>
      <c r="AE42" s="37">
        <v>0</v>
      </c>
      <c r="AF42" s="37">
        <v>6.1099379728337011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0.59385666000000004</v>
      </c>
      <c r="AM42" s="37">
        <v>3.009678E-2</v>
      </c>
      <c r="AN42" s="37">
        <v>0</v>
      </c>
      <c r="AO42" s="37">
        <v>0</v>
      </c>
      <c r="AP42" s="37">
        <v>0.67650818999999995</v>
      </c>
      <c r="AQ42" s="37">
        <v>0</v>
      </c>
      <c r="AR42" s="37">
        <v>0</v>
      </c>
      <c r="AS42" s="37">
        <v>0</v>
      </c>
      <c r="AT42" s="37">
        <v>0</v>
      </c>
      <c r="AU42" s="37">
        <v>0</v>
      </c>
      <c r="AV42" s="37">
        <v>20.06806709</v>
      </c>
      <c r="AW42" s="37">
        <v>7.1111312163923666</v>
      </c>
      <c r="AX42" s="37">
        <v>0</v>
      </c>
      <c r="AY42" s="37">
        <v>0</v>
      </c>
      <c r="AZ42" s="37">
        <v>72.688422669999994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12.76506543</v>
      </c>
      <c r="BG42" s="38">
        <v>2.0484522100000002</v>
      </c>
      <c r="BH42" s="37">
        <v>0</v>
      </c>
      <c r="BI42" s="37">
        <v>0</v>
      </c>
      <c r="BJ42" s="37">
        <v>17.29506026</v>
      </c>
      <c r="BK42" s="12">
        <f t="shared" si="12"/>
        <v>143.97682701400015</v>
      </c>
      <c r="BO42" s="42"/>
    </row>
    <row r="43" spans="1:67" ht="16" x14ac:dyDescent="0.2">
      <c r="A43" s="48"/>
      <c r="B43" s="53" t="s">
        <v>105</v>
      </c>
      <c r="C43" s="37">
        <v>0</v>
      </c>
      <c r="D43" s="37">
        <v>0.54181377299979994</v>
      </c>
      <c r="E43" s="37">
        <v>0</v>
      </c>
      <c r="F43" s="37">
        <v>0</v>
      </c>
      <c r="G43" s="37">
        <v>0.13173793</v>
      </c>
      <c r="H43" s="37">
        <v>6.5418529799999998</v>
      </c>
      <c r="I43" s="37">
        <v>1.17819655</v>
      </c>
      <c r="J43" s="37">
        <v>5.6000000000000004E-7</v>
      </c>
      <c r="K43" s="37">
        <v>0</v>
      </c>
      <c r="L43" s="37">
        <v>7.6684037199999997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3.73330005</v>
      </c>
      <c r="S43" s="37">
        <v>3.7814540000000001E-2</v>
      </c>
      <c r="T43" s="37">
        <v>0</v>
      </c>
      <c r="U43" s="37">
        <v>0</v>
      </c>
      <c r="V43" s="37">
        <v>0.88597696000000004</v>
      </c>
      <c r="W43" s="37">
        <v>5.6621000000000004E-4</v>
      </c>
      <c r="X43" s="37">
        <v>0</v>
      </c>
      <c r="Y43" s="37">
        <v>0</v>
      </c>
      <c r="Z43" s="37">
        <v>0</v>
      </c>
      <c r="AA43" s="37">
        <v>0</v>
      </c>
      <c r="AB43" s="37">
        <v>2.2661570100000001</v>
      </c>
      <c r="AC43" s="37">
        <v>0.26719662999999999</v>
      </c>
      <c r="AD43" s="37">
        <v>0</v>
      </c>
      <c r="AE43" s="37">
        <v>0</v>
      </c>
      <c r="AF43" s="37">
        <v>10.273861822284299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0.97808945999999997</v>
      </c>
      <c r="AM43" s="37">
        <v>1.4770230000000001E-2</v>
      </c>
      <c r="AN43" s="37">
        <v>0</v>
      </c>
      <c r="AO43" s="37">
        <v>0</v>
      </c>
      <c r="AP43" s="37">
        <v>2.3630891100000002</v>
      </c>
      <c r="AQ43" s="37">
        <v>0</v>
      </c>
      <c r="AR43" s="37">
        <v>0</v>
      </c>
      <c r="AS43" s="37">
        <v>0</v>
      </c>
      <c r="AT43" s="37">
        <v>0</v>
      </c>
      <c r="AU43" s="37">
        <v>0</v>
      </c>
      <c r="AV43" s="37">
        <v>47.74033051</v>
      </c>
      <c r="AW43" s="37">
        <v>19.932734077715622</v>
      </c>
      <c r="AX43" s="37">
        <v>0</v>
      </c>
      <c r="AY43" s="37">
        <v>0</v>
      </c>
      <c r="AZ43" s="37">
        <v>167.28205416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27.522822789999999</v>
      </c>
      <c r="BG43" s="38">
        <v>3.18795947</v>
      </c>
      <c r="BH43" s="37">
        <v>0</v>
      </c>
      <c r="BI43" s="37">
        <v>0</v>
      </c>
      <c r="BJ43" s="37">
        <v>51.221971379999999</v>
      </c>
      <c r="BK43" s="12">
        <f t="shared" si="12"/>
        <v>353.77069992299977</v>
      </c>
      <c r="BO43" s="42"/>
    </row>
    <row r="44" spans="1:67" ht="16" x14ac:dyDescent="0.2">
      <c r="A44" s="48"/>
      <c r="B44" s="53" t="s">
        <v>103</v>
      </c>
      <c r="C44" s="37">
        <v>2.89266E-3</v>
      </c>
      <c r="D44" s="37">
        <v>0.69983596987070007</v>
      </c>
      <c r="E44" s="37">
        <v>0</v>
      </c>
      <c r="F44" s="37">
        <v>0</v>
      </c>
      <c r="G44" s="37">
        <v>2.89266E-3</v>
      </c>
      <c r="H44" s="37">
        <v>3.41248869</v>
      </c>
      <c r="I44" s="37">
        <v>1.3818687599999999</v>
      </c>
      <c r="J44" s="37">
        <v>0</v>
      </c>
      <c r="K44" s="37">
        <v>0</v>
      </c>
      <c r="L44" s="37">
        <v>2.6499334000000001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2.4751646599999999</v>
      </c>
      <c r="S44" s="37">
        <v>0</v>
      </c>
      <c r="T44" s="37">
        <v>0</v>
      </c>
      <c r="U44" s="37">
        <v>0</v>
      </c>
      <c r="V44" s="37">
        <v>0.53570534000000003</v>
      </c>
      <c r="W44" s="37">
        <v>4.5957000000000002E-4</v>
      </c>
      <c r="X44" s="37">
        <v>0</v>
      </c>
      <c r="Y44" s="37">
        <v>0</v>
      </c>
      <c r="Z44" s="37">
        <v>0</v>
      </c>
      <c r="AA44" s="37">
        <v>0</v>
      </c>
      <c r="AB44" s="37">
        <v>2.7544178499999998</v>
      </c>
      <c r="AC44" s="37">
        <v>0.46883097000000001</v>
      </c>
      <c r="AD44" s="37">
        <v>0</v>
      </c>
      <c r="AE44" s="37">
        <v>0</v>
      </c>
      <c r="AF44" s="37">
        <v>10.522939418089505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1.47926655</v>
      </c>
      <c r="AM44" s="37">
        <v>0.19947945</v>
      </c>
      <c r="AN44" s="37">
        <v>0</v>
      </c>
      <c r="AO44" s="37">
        <v>0</v>
      </c>
      <c r="AP44" s="37">
        <v>1.9849396399999999</v>
      </c>
      <c r="AQ44" s="37">
        <v>0</v>
      </c>
      <c r="AR44" s="37">
        <v>0</v>
      </c>
      <c r="AS44" s="37">
        <v>0</v>
      </c>
      <c r="AT44" s="37">
        <v>0</v>
      </c>
      <c r="AU44" s="37">
        <v>0</v>
      </c>
      <c r="AV44" s="37">
        <v>55.355712910000001</v>
      </c>
      <c r="AW44" s="37">
        <v>24.652315250039774</v>
      </c>
      <c r="AX44" s="37">
        <v>0</v>
      </c>
      <c r="AY44" s="37">
        <v>0</v>
      </c>
      <c r="AZ44" s="37">
        <v>136.19714672999999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40.086536690000003</v>
      </c>
      <c r="BG44" s="38">
        <v>5.2098678300000003</v>
      </c>
      <c r="BH44" s="37">
        <v>0</v>
      </c>
      <c r="BI44" s="37">
        <v>0</v>
      </c>
      <c r="BJ44" s="37">
        <v>55.637514060000001</v>
      </c>
      <c r="BK44" s="12">
        <f t="shared" si="12"/>
        <v>345.71020905799998</v>
      </c>
      <c r="BO44" s="42"/>
    </row>
    <row r="45" spans="1:67" ht="16" x14ac:dyDescent="0.2">
      <c r="A45" s="48"/>
      <c r="B45" s="53" t="s">
        <v>102</v>
      </c>
      <c r="C45" s="37">
        <v>1.2643919999999999E-2</v>
      </c>
      <c r="D45" s="37">
        <v>0.35895344551600006</v>
      </c>
      <c r="E45" s="37">
        <v>0</v>
      </c>
      <c r="F45" s="37">
        <v>0</v>
      </c>
      <c r="G45" s="37">
        <v>1.4894050000000001E-2</v>
      </c>
      <c r="H45" s="37">
        <v>3.5773228499999998</v>
      </c>
      <c r="I45" s="37">
        <v>0.30626198999999998</v>
      </c>
      <c r="J45" s="37">
        <v>4.5002588599999997</v>
      </c>
      <c r="K45" s="37">
        <v>0</v>
      </c>
      <c r="L45" s="37">
        <v>6.6276535900000004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2.50677102</v>
      </c>
      <c r="S45" s="37">
        <v>0</v>
      </c>
      <c r="T45" s="37">
        <v>0</v>
      </c>
      <c r="U45" s="37">
        <v>0</v>
      </c>
      <c r="V45" s="37">
        <v>0.33998884000000001</v>
      </c>
      <c r="W45" s="37">
        <v>6.0433999999999998E-4</v>
      </c>
      <c r="X45" s="37">
        <v>0</v>
      </c>
      <c r="Y45" s="37">
        <v>0</v>
      </c>
      <c r="Z45" s="37">
        <v>0</v>
      </c>
      <c r="AA45" s="37">
        <v>0</v>
      </c>
      <c r="AB45" s="37">
        <v>0.99632262000000005</v>
      </c>
      <c r="AC45" s="37">
        <v>0.15402616999999999</v>
      </c>
      <c r="AD45" s="37">
        <v>0</v>
      </c>
      <c r="AE45" s="37">
        <v>0</v>
      </c>
      <c r="AF45" s="37">
        <v>1.3506131489629993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0.30234554000000002</v>
      </c>
      <c r="AM45" s="37">
        <v>0</v>
      </c>
      <c r="AN45" s="37">
        <v>0</v>
      </c>
      <c r="AO45" s="37">
        <v>0</v>
      </c>
      <c r="AP45" s="37">
        <v>7.979493E-2</v>
      </c>
      <c r="AQ45" s="37">
        <v>0</v>
      </c>
      <c r="AR45" s="37">
        <v>0</v>
      </c>
      <c r="AS45" s="37">
        <v>0</v>
      </c>
      <c r="AT45" s="37">
        <v>0</v>
      </c>
      <c r="AU45" s="37">
        <v>0</v>
      </c>
      <c r="AV45" s="37">
        <v>22.62494409</v>
      </c>
      <c r="AW45" s="37">
        <v>13.333850282520801</v>
      </c>
      <c r="AX45" s="37">
        <v>0</v>
      </c>
      <c r="AY45" s="37">
        <v>0</v>
      </c>
      <c r="AZ45" s="37">
        <v>68.539741480000004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14.748291569999999</v>
      </c>
      <c r="BG45" s="38">
        <v>3.6136702299999999</v>
      </c>
      <c r="BH45" s="37">
        <v>0</v>
      </c>
      <c r="BI45" s="37">
        <v>0</v>
      </c>
      <c r="BJ45" s="37">
        <v>20.080333400000001</v>
      </c>
      <c r="BK45" s="12">
        <f t="shared" si="12"/>
        <v>164.06928636699979</v>
      </c>
      <c r="BO45" s="42"/>
    </row>
    <row r="46" spans="1:67" s="17" customFormat="1" ht="16" x14ac:dyDescent="0.2">
      <c r="A46" s="48"/>
      <c r="B46" s="54" t="s">
        <v>12</v>
      </c>
      <c r="C46" s="13">
        <f>SUM(C38:C45)</f>
        <v>3.1680109999999997E-2</v>
      </c>
      <c r="D46" s="13">
        <f t="shared" ref="D46:BJ46" si="13">SUM(D38:D45)</f>
        <v>4.611469866998501</v>
      </c>
      <c r="E46" s="13">
        <f t="shared" si="13"/>
        <v>0</v>
      </c>
      <c r="F46" s="13">
        <f t="shared" si="13"/>
        <v>0</v>
      </c>
      <c r="G46" s="13">
        <f t="shared" si="13"/>
        <v>3.8634576499999995</v>
      </c>
      <c r="H46" s="13">
        <f t="shared" si="13"/>
        <v>63.336369570000002</v>
      </c>
      <c r="I46" s="13">
        <f t="shared" si="13"/>
        <v>13.79413516</v>
      </c>
      <c r="J46" s="13">
        <f t="shared" si="13"/>
        <v>4.5002594199999999</v>
      </c>
      <c r="K46" s="13">
        <f t="shared" si="13"/>
        <v>0</v>
      </c>
      <c r="L46" s="13">
        <f t="shared" si="13"/>
        <v>57.725912770000008</v>
      </c>
      <c r="M46" s="13">
        <f t="shared" si="13"/>
        <v>0</v>
      </c>
      <c r="N46" s="13">
        <f t="shared" si="13"/>
        <v>0</v>
      </c>
      <c r="O46" s="13">
        <f t="shared" si="13"/>
        <v>0</v>
      </c>
      <c r="P46" s="13">
        <f t="shared" si="13"/>
        <v>0</v>
      </c>
      <c r="Q46" s="13">
        <f t="shared" si="13"/>
        <v>0</v>
      </c>
      <c r="R46" s="13">
        <f t="shared" si="13"/>
        <v>37.78038368</v>
      </c>
      <c r="S46" s="13">
        <f t="shared" si="13"/>
        <v>0.21492896000000003</v>
      </c>
      <c r="T46" s="13">
        <f t="shared" si="13"/>
        <v>0</v>
      </c>
      <c r="U46" s="13">
        <f t="shared" si="13"/>
        <v>0</v>
      </c>
      <c r="V46" s="13">
        <f t="shared" si="13"/>
        <v>6.9889911200000006</v>
      </c>
      <c r="W46" s="13">
        <f t="shared" si="13"/>
        <v>6.8928200000000009E-3</v>
      </c>
      <c r="X46" s="13">
        <f t="shared" si="13"/>
        <v>0.24260819</v>
      </c>
      <c r="Y46" s="13">
        <f t="shared" si="13"/>
        <v>0</v>
      </c>
      <c r="Z46" s="13">
        <f t="shared" si="13"/>
        <v>0</v>
      </c>
      <c r="AA46" s="13">
        <f t="shared" si="13"/>
        <v>0</v>
      </c>
      <c r="AB46" s="13">
        <f t="shared" si="13"/>
        <v>20.608274420000001</v>
      </c>
      <c r="AC46" s="13">
        <f t="shared" si="13"/>
        <v>2.3256039299999998</v>
      </c>
      <c r="AD46" s="13">
        <f t="shared" si="13"/>
        <v>0</v>
      </c>
      <c r="AE46" s="13">
        <f t="shared" si="13"/>
        <v>0</v>
      </c>
      <c r="AF46" s="13">
        <f t="shared" si="13"/>
        <v>45.922668796409603</v>
      </c>
      <c r="AG46" s="13">
        <f t="shared" si="13"/>
        <v>0</v>
      </c>
      <c r="AH46" s="13">
        <f t="shared" si="13"/>
        <v>0</v>
      </c>
      <c r="AI46" s="13">
        <f t="shared" si="13"/>
        <v>0</v>
      </c>
      <c r="AJ46" s="13">
        <f t="shared" si="13"/>
        <v>0</v>
      </c>
      <c r="AK46" s="13">
        <f t="shared" si="13"/>
        <v>0</v>
      </c>
      <c r="AL46" s="13">
        <f t="shared" si="13"/>
        <v>8.8437669999999979</v>
      </c>
      <c r="AM46" s="13">
        <f t="shared" si="13"/>
        <v>0.28466464999999996</v>
      </c>
      <c r="AN46" s="13">
        <f t="shared" si="13"/>
        <v>0</v>
      </c>
      <c r="AO46" s="13">
        <f t="shared" si="13"/>
        <v>0</v>
      </c>
      <c r="AP46" s="13">
        <f t="shared" si="13"/>
        <v>8.9754181500000012</v>
      </c>
      <c r="AQ46" s="13">
        <f t="shared" si="13"/>
        <v>0</v>
      </c>
      <c r="AR46" s="13">
        <f t="shared" si="13"/>
        <v>0</v>
      </c>
      <c r="AS46" s="13">
        <f t="shared" si="13"/>
        <v>0</v>
      </c>
      <c r="AT46" s="13">
        <f t="shared" si="13"/>
        <v>0</v>
      </c>
      <c r="AU46" s="13">
        <f t="shared" si="13"/>
        <v>0</v>
      </c>
      <c r="AV46" s="13">
        <f t="shared" si="13"/>
        <v>439.44006015999997</v>
      </c>
      <c r="AW46" s="13">
        <f t="shared" si="13"/>
        <v>119.19906384459118</v>
      </c>
      <c r="AX46" s="13">
        <f t="shared" si="13"/>
        <v>0</v>
      </c>
      <c r="AY46" s="13">
        <f t="shared" si="13"/>
        <v>0</v>
      </c>
      <c r="AZ46" s="13">
        <f t="shared" si="13"/>
        <v>923.73868597000001</v>
      </c>
      <c r="BA46" s="13">
        <f t="shared" si="13"/>
        <v>0</v>
      </c>
      <c r="BB46" s="13">
        <f t="shared" si="13"/>
        <v>0</v>
      </c>
      <c r="BC46" s="13">
        <f t="shared" si="13"/>
        <v>0</v>
      </c>
      <c r="BD46" s="13">
        <f t="shared" si="13"/>
        <v>0</v>
      </c>
      <c r="BE46" s="13">
        <f t="shared" si="13"/>
        <v>0</v>
      </c>
      <c r="BF46" s="13">
        <f t="shared" si="13"/>
        <v>270.46281118000002</v>
      </c>
      <c r="BG46" s="13">
        <f t="shared" si="13"/>
        <v>28.478112460000002</v>
      </c>
      <c r="BH46" s="13">
        <f t="shared" si="13"/>
        <v>0</v>
      </c>
      <c r="BI46" s="13">
        <f t="shared" si="13"/>
        <v>0</v>
      </c>
      <c r="BJ46" s="13">
        <f t="shared" si="13"/>
        <v>274.81077563999997</v>
      </c>
      <c r="BK46" s="16">
        <f>SUM(BK38:BK45)</f>
        <v>2336.1869955179991</v>
      </c>
      <c r="BO46" s="44"/>
    </row>
    <row r="47" spans="1:67" s="17" customFormat="1" ht="16" x14ac:dyDescent="0.2">
      <c r="A47" s="48"/>
      <c r="B47" s="54" t="s">
        <v>23</v>
      </c>
      <c r="C47" s="13">
        <f t="shared" ref="C47:AH47" si="14">C46+C35</f>
        <v>3.1680109999999997E-2</v>
      </c>
      <c r="D47" s="14">
        <f t="shared" si="14"/>
        <v>4.846743358159701</v>
      </c>
      <c r="E47" s="14">
        <f t="shared" si="14"/>
        <v>0</v>
      </c>
      <c r="F47" s="14">
        <f t="shared" si="14"/>
        <v>0</v>
      </c>
      <c r="G47" s="15">
        <f t="shared" si="14"/>
        <v>3.8634576499999995</v>
      </c>
      <c r="H47" s="13">
        <f t="shared" si="14"/>
        <v>74.96402569</v>
      </c>
      <c r="I47" s="14">
        <f t="shared" si="14"/>
        <v>13.9150741</v>
      </c>
      <c r="J47" s="14">
        <f t="shared" si="14"/>
        <v>4.5002594199999999</v>
      </c>
      <c r="K47" s="14">
        <f t="shared" si="14"/>
        <v>0</v>
      </c>
      <c r="L47" s="15">
        <f t="shared" si="14"/>
        <v>58.17938868000001</v>
      </c>
      <c r="M47" s="13">
        <f t="shared" si="14"/>
        <v>0</v>
      </c>
      <c r="N47" s="14">
        <f t="shared" si="14"/>
        <v>0</v>
      </c>
      <c r="O47" s="14">
        <f t="shared" si="14"/>
        <v>0</v>
      </c>
      <c r="P47" s="14">
        <f t="shared" si="14"/>
        <v>0</v>
      </c>
      <c r="Q47" s="15">
        <f t="shared" si="14"/>
        <v>0</v>
      </c>
      <c r="R47" s="13">
        <f t="shared" si="14"/>
        <v>46.979014280000001</v>
      </c>
      <c r="S47" s="14">
        <f t="shared" si="14"/>
        <v>0.25093254000000004</v>
      </c>
      <c r="T47" s="14">
        <f t="shared" si="14"/>
        <v>0</v>
      </c>
      <c r="U47" s="14">
        <f t="shared" si="14"/>
        <v>0</v>
      </c>
      <c r="V47" s="15">
        <f t="shared" si="14"/>
        <v>7.0805381000000009</v>
      </c>
      <c r="W47" s="13">
        <f t="shared" si="14"/>
        <v>6.8928200000000009E-3</v>
      </c>
      <c r="X47" s="14">
        <f t="shared" si="14"/>
        <v>0.24260819</v>
      </c>
      <c r="Y47" s="14">
        <f t="shared" si="14"/>
        <v>0</v>
      </c>
      <c r="Z47" s="14">
        <f t="shared" si="14"/>
        <v>0</v>
      </c>
      <c r="AA47" s="15">
        <f t="shared" si="14"/>
        <v>0</v>
      </c>
      <c r="AB47" s="13">
        <f t="shared" si="14"/>
        <v>22.228450410000001</v>
      </c>
      <c r="AC47" s="14">
        <f t="shared" si="14"/>
        <v>2.3511992199999998</v>
      </c>
      <c r="AD47" s="14">
        <f t="shared" si="14"/>
        <v>0</v>
      </c>
      <c r="AE47" s="14">
        <f t="shared" si="14"/>
        <v>0</v>
      </c>
      <c r="AF47" s="15">
        <f t="shared" si="14"/>
        <v>47.489099119857102</v>
      </c>
      <c r="AG47" s="13">
        <f t="shared" si="14"/>
        <v>0</v>
      </c>
      <c r="AH47" s="14">
        <f t="shared" si="14"/>
        <v>0</v>
      </c>
      <c r="AI47" s="14">
        <f t="shared" ref="AI47:BK47" si="15">AI46+AI35</f>
        <v>0</v>
      </c>
      <c r="AJ47" s="14">
        <f t="shared" si="15"/>
        <v>0</v>
      </c>
      <c r="AK47" s="15">
        <f t="shared" si="15"/>
        <v>0</v>
      </c>
      <c r="AL47" s="13">
        <f t="shared" si="15"/>
        <v>9.3480034699999983</v>
      </c>
      <c r="AM47" s="14">
        <f t="shared" si="15"/>
        <v>0.30020143999999999</v>
      </c>
      <c r="AN47" s="14">
        <f t="shared" si="15"/>
        <v>0</v>
      </c>
      <c r="AO47" s="14">
        <f t="shared" si="15"/>
        <v>0</v>
      </c>
      <c r="AP47" s="15">
        <f t="shared" si="15"/>
        <v>9.0038311100000019</v>
      </c>
      <c r="AQ47" s="13">
        <f t="shared" si="15"/>
        <v>0</v>
      </c>
      <c r="AR47" s="14">
        <f t="shared" si="15"/>
        <v>0</v>
      </c>
      <c r="AS47" s="14">
        <f t="shared" si="15"/>
        <v>0</v>
      </c>
      <c r="AT47" s="14">
        <f t="shared" si="15"/>
        <v>0</v>
      </c>
      <c r="AU47" s="15">
        <f t="shared" si="15"/>
        <v>0</v>
      </c>
      <c r="AV47" s="13">
        <f t="shared" si="15"/>
        <v>483.84462077999996</v>
      </c>
      <c r="AW47" s="14">
        <f t="shared" si="15"/>
        <v>122.31196423398239</v>
      </c>
      <c r="AX47" s="14">
        <f t="shared" si="15"/>
        <v>0</v>
      </c>
      <c r="AY47" s="14">
        <f t="shared" si="15"/>
        <v>0</v>
      </c>
      <c r="AZ47" s="15">
        <f t="shared" si="15"/>
        <v>942.85975559999997</v>
      </c>
      <c r="BA47" s="13">
        <f t="shared" si="15"/>
        <v>0</v>
      </c>
      <c r="BB47" s="14">
        <f t="shared" si="15"/>
        <v>0</v>
      </c>
      <c r="BC47" s="14">
        <f t="shared" si="15"/>
        <v>0</v>
      </c>
      <c r="BD47" s="14">
        <f t="shared" si="15"/>
        <v>0</v>
      </c>
      <c r="BE47" s="15">
        <f t="shared" si="15"/>
        <v>0</v>
      </c>
      <c r="BF47" s="13">
        <f t="shared" si="15"/>
        <v>297.5541571</v>
      </c>
      <c r="BG47" s="14">
        <f t="shared" si="15"/>
        <v>29.531093430000002</v>
      </c>
      <c r="BH47" s="14">
        <f t="shared" si="15"/>
        <v>0</v>
      </c>
      <c r="BI47" s="14">
        <f t="shared" si="15"/>
        <v>0</v>
      </c>
      <c r="BJ47" s="15">
        <f t="shared" si="15"/>
        <v>277.75809848</v>
      </c>
      <c r="BK47" s="15">
        <f t="shared" si="15"/>
        <v>2459.4410893319991</v>
      </c>
      <c r="BO47" s="44"/>
    </row>
    <row r="48" spans="1:67" ht="15" customHeight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7"/>
    </row>
    <row r="49" spans="1:67" ht="16" x14ac:dyDescent="0.2">
      <c r="A49" s="48" t="s">
        <v>24</v>
      </c>
      <c r="B49" s="51" t="s">
        <v>25</v>
      </c>
      <c r="C49" s="9"/>
      <c r="D49" s="10"/>
      <c r="E49" s="10"/>
      <c r="F49" s="10"/>
      <c r="G49" s="11"/>
      <c r="H49" s="9"/>
      <c r="I49" s="10"/>
      <c r="J49" s="10"/>
      <c r="K49" s="10"/>
      <c r="L49" s="11"/>
      <c r="M49" s="9"/>
      <c r="N49" s="10"/>
      <c r="O49" s="10"/>
      <c r="P49" s="10"/>
      <c r="Q49" s="11"/>
      <c r="R49" s="9"/>
      <c r="S49" s="10"/>
      <c r="T49" s="10"/>
      <c r="U49" s="10"/>
      <c r="V49" s="11"/>
      <c r="W49" s="9"/>
      <c r="X49" s="10"/>
      <c r="Y49" s="10"/>
      <c r="Z49" s="10"/>
      <c r="AA49" s="11"/>
      <c r="AB49" s="9"/>
      <c r="AC49" s="10"/>
      <c r="AD49" s="10"/>
      <c r="AE49" s="10"/>
      <c r="AF49" s="11"/>
      <c r="AG49" s="9"/>
      <c r="AH49" s="10"/>
      <c r="AI49" s="10"/>
      <c r="AJ49" s="10"/>
      <c r="AK49" s="11"/>
      <c r="AL49" s="9"/>
      <c r="AM49" s="10"/>
      <c r="AN49" s="10"/>
      <c r="AO49" s="10"/>
      <c r="AP49" s="11"/>
      <c r="AQ49" s="9"/>
      <c r="AR49" s="10"/>
      <c r="AS49" s="10"/>
      <c r="AT49" s="10"/>
      <c r="AU49" s="11"/>
      <c r="AV49" s="9"/>
      <c r="AW49" s="10"/>
      <c r="AX49" s="10"/>
      <c r="AY49" s="10"/>
      <c r="AZ49" s="11"/>
      <c r="BA49" s="9"/>
      <c r="BB49" s="10"/>
      <c r="BC49" s="10"/>
      <c r="BD49" s="10"/>
      <c r="BE49" s="11"/>
      <c r="BF49" s="9"/>
      <c r="BG49" s="10"/>
      <c r="BH49" s="10"/>
      <c r="BI49" s="10"/>
      <c r="BJ49" s="11"/>
      <c r="BK49" s="12"/>
      <c r="BO49" s="42"/>
    </row>
    <row r="50" spans="1:67" ht="16" x14ac:dyDescent="0.2">
      <c r="A50" s="48" t="s">
        <v>7</v>
      </c>
      <c r="B50" s="54" t="s">
        <v>26</v>
      </c>
      <c r="C50" s="9"/>
      <c r="D50" s="10"/>
      <c r="E50" s="10"/>
      <c r="F50" s="10"/>
      <c r="G50" s="11"/>
      <c r="H50" s="9"/>
      <c r="I50" s="10"/>
      <c r="J50" s="10"/>
      <c r="K50" s="10"/>
      <c r="L50" s="11"/>
      <c r="M50" s="9"/>
      <c r="N50" s="10"/>
      <c r="O50" s="10"/>
      <c r="P50" s="10"/>
      <c r="Q50" s="11"/>
      <c r="R50" s="9"/>
      <c r="S50" s="10"/>
      <c r="T50" s="10"/>
      <c r="U50" s="10"/>
      <c r="V50" s="11"/>
      <c r="W50" s="9"/>
      <c r="X50" s="10"/>
      <c r="Y50" s="10"/>
      <c r="Z50" s="10"/>
      <c r="AA50" s="11"/>
      <c r="AB50" s="9"/>
      <c r="AC50" s="10"/>
      <c r="AD50" s="10"/>
      <c r="AE50" s="10"/>
      <c r="AF50" s="11"/>
      <c r="AG50" s="9"/>
      <c r="AH50" s="10"/>
      <c r="AI50" s="10"/>
      <c r="AJ50" s="10"/>
      <c r="AK50" s="11"/>
      <c r="AL50" s="9"/>
      <c r="AM50" s="10"/>
      <c r="AN50" s="10"/>
      <c r="AO50" s="10"/>
      <c r="AP50" s="11"/>
      <c r="AQ50" s="9"/>
      <c r="AR50" s="10"/>
      <c r="AS50" s="10"/>
      <c r="AT50" s="10"/>
      <c r="AU50" s="11"/>
      <c r="AV50" s="9"/>
      <c r="AW50" s="10"/>
      <c r="AX50" s="10"/>
      <c r="AY50" s="10"/>
      <c r="AZ50" s="11"/>
      <c r="BA50" s="9"/>
      <c r="BB50" s="10"/>
      <c r="BC50" s="10"/>
      <c r="BD50" s="10"/>
      <c r="BE50" s="11"/>
      <c r="BF50" s="9"/>
      <c r="BG50" s="10"/>
      <c r="BH50" s="10"/>
      <c r="BI50" s="10"/>
      <c r="BJ50" s="11"/>
      <c r="BK50" s="12"/>
      <c r="BO50" s="42"/>
    </row>
    <row r="51" spans="1:67" ht="16" x14ac:dyDescent="0.2">
      <c r="A51" s="48"/>
      <c r="B51" s="53" t="s">
        <v>101</v>
      </c>
      <c r="C51" s="9">
        <v>0</v>
      </c>
      <c r="D51" s="10">
        <v>1.0768816390967</v>
      </c>
      <c r="E51" s="10">
        <v>0</v>
      </c>
      <c r="F51" s="10">
        <v>0</v>
      </c>
      <c r="G51" s="11">
        <v>0</v>
      </c>
      <c r="H51" s="9">
        <v>7.6320322799999998</v>
      </c>
      <c r="I51" s="10">
        <v>0.42807112000000003</v>
      </c>
      <c r="J51" s="10">
        <v>0</v>
      </c>
      <c r="K51" s="10">
        <v>0</v>
      </c>
      <c r="L51" s="11">
        <v>6.2196636200000004</v>
      </c>
      <c r="M51" s="9">
        <v>0</v>
      </c>
      <c r="N51" s="10">
        <v>0</v>
      </c>
      <c r="O51" s="10">
        <v>0</v>
      </c>
      <c r="P51" s="10">
        <v>0</v>
      </c>
      <c r="Q51" s="11">
        <v>0</v>
      </c>
      <c r="R51" s="9">
        <v>4.5115609799999996</v>
      </c>
      <c r="S51" s="10">
        <v>2.0818280000000002E-2</v>
      </c>
      <c r="T51" s="10">
        <v>0</v>
      </c>
      <c r="U51" s="10">
        <v>0</v>
      </c>
      <c r="V51" s="11">
        <v>0.46505974999999999</v>
      </c>
      <c r="W51" s="9">
        <v>0</v>
      </c>
      <c r="X51" s="10">
        <v>0</v>
      </c>
      <c r="Y51" s="10">
        <v>0</v>
      </c>
      <c r="Z51" s="10">
        <v>0</v>
      </c>
      <c r="AA51" s="11">
        <v>0</v>
      </c>
      <c r="AB51" s="9">
        <v>2.1946057799999998</v>
      </c>
      <c r="AC51" s="10">
        <v>0.91889007</v>
      </c>
      <c r="AD51" s="10">
        <v>0</v>
      </c>
      <c r="AE51" s="10">
        <v>0</v>
      </c>
      <c r="AF51" s="11">
        <v>9.1491443823163934</v>
      </c>
      <c r="AG51" s="9">
        <v>0</v>
      </c>
      <c r="AH51" s="10">
        <v>0</v>
      </c>
      <c r="AI51" s="10">
        <v>0</v>
      </c>
      <c r="AJ51" s="10">
        <v>0</v>
      </c>
      <c r="AK51" s="11">
        <v>0</v>
      </c>
      <c r="AL51" s="9">
        <v>0.77418799999999999</v>
      </c>
      <c r="AM51" s="10">
        <v>3.1359999999999999E-3</v>
      </c>
      <c r="AN51" s="10">
        <v>0</v>
      </c>
      <c r="AO51" s="10">
        <v>0</v>
      </c>
      <c r="AP51" s="11">
        <v>0.31937610999999999</v>
      </c>
      <c r="AQ51" s="9">
        <v>0</v>
      </c>
      <c r="AR51" s="10">
        <v>0</v>
      </c>
      <c r="AS51" s="10">
        <v>0</v>
      </c>
      <c r="AT51" s="10">
        <v>0</v>
      </c>
      <c r="AU51" s="11">
        <v>0</v>
      </c>
      <c r="AV51" s="9">
        <v>41.290298180000001</v>
      </c>
      <c r="AW51" s="10">
        <v>14.186005923586494</v>
      </c>
      <c r="AX51" s="10">
        <v>0</v>
      </c>
      <c r="AY51" s="10">
        <v>0</v>
      </c>
      <c r="AZ51" s="11">
        <v>144.51542699999999</v>
      </c>
      <c r="BA51" s="9">
        <v>0</v>
      </c>
      <c r="BB51" s="10">
        <v>0</v>
      </c>
      <c r="BC51" s="10">
        <v>0</v>
      </c>
      <c r="BD51" s="10">
        <v>0</v>
      </c>
      <c r="BE51" s="11">
        <v>0</v>
      </c>
      <c r="BF51" s="9">
        <v>24.16403086</v>
      </c>
      <c r="BG51" s="10">
        <v>8.0402986999999992</v>
      </c>
      <c r="BH51" s="10">
        <v>0</v>
      </c>
      <c r="BI51" s="10">
        <v>0</v>
      </c>
      <c r="BJ51" s="11">
        <v>54.826653450000002</v>
      </c>
      <c r="BK51" s="12">
        <f>SUM(C51:BJ51)</f>
        <v>320.73614212499956</v>
      </c>
      <c r="BO51" s="42"/>
    </row>
    <row r="52" spans="1:67" x14ac:dyDescent="0.2">
      <c r="A52" s="48"/>
      <c r="B52" s="53"/>
      <c r="C52" s="9"/>
      <c r="D52" s="10"/>
      <c r="E52" s="10"/>
      <c r="F52" s="10"/>
      <c r="G52" s="11"/>
      <c r="H52" s="9"/>
      <c r="I52" s="10"/>
      <c r="J52" s="10"/>
      <c r="K52" s="10"/>
      <c r="L52" s="11"/>
      <c r="M52" s="9"/>
      <c r="N52" s="10"/>
      <c r="O52" s="10"/>
      <c r="P52" s="10"/>
      <c r="Q52" s="11"/>
      <c r="R52" s="9"/>
      <c r="S52" s="10"/>
      <c r="T52" s="10"/>
      <c r="U52" s="10"/>
      <c r="V52" s="11"/>
      <c r="W52" s="9"/>
      <c r="X52" s="10"/>
      <c r="Y52" s="10"/>
      <c r="Z52" s="10"/>
      <c r="AA52" s="11"/>
      <c r="AB52" s="9"/>
      <c r="AC52" s="10"/>
      <c r="AD52" s="10"/>
      <c r="AE52" s="10"/>
      <c r="AF52" s="11"/>
      <c r="AG52" s="9"/>
      <c r="AH52" s="10"/>
      <c r="AI52" s="10"/>
      <c r="AJ52" s="10"/>
      <c r="AK52" s="11"/>
      <c r="AL52" s="9"/>
      <c r="AM52" s="10"/>
      <c r="AN52" s="10"/>
      <c r="AO52" s="10"/>
      <c r="AP52" s="11"/>
      <c r="AQ52" s="9"/>
      <c r="AR52" s="10"/>
      <c r="AS52" s="10"/>
      <c r="AT52" s="10"/>
      <c r="AU52" s="11"/>
      <c r="AV52" s="9"/>
      <c r="AW52" s="10"/>
      <c r="AX52" s="10"/>
      <c r="AY52" s="10"/>
      <c r="AZ52" s="11"/>
      <c r="BA52" s="9"/>
      <c r="BB52" s="10"/>
      <c r="BC52" s="10"/>
      <c r="BD52" s="10"/>
      <c r="BE52" s="11"/>
      <c r="BF52" s="9"/>
      <c r="BG52" s="10"/>
      <c r="BH52" s="10"/>
      <c r="BI52" s="10"/>
      <c r="BJ52" s="11"/>
      <c r="BK52" s="12"/>
      <c r="BO52" s="42"/>
    </row>
    <row r="53" spans="1:67" s="17" customFormat="1" ht="16" x14ac:dyDescent="0.2">
      <c r="A53" s="48"/>
      <c r="B53" s="54" t="s">
        <v>27</v>
      </c>
      <c r="C53" s="13">
        <f>SUM(C51:C52)</f>
        <v>0</v>
      </c>
      <c r="D53" s="13">
        <f t="shared" ref="D53:BK53" si="16">SUM(D51:D52)</f>
        <v>1.0768816390967</v>
      </c>
      <c r="E53" s="13">
        <f t="shared" si="16"/>
        <v>0</v>
      </c>
      <c r="F53" s="13">
        <f t="shared" si="16"/>
        <v>0</v>
      </c>
      <c r="G53" s="13">
        <f t="shared" si="16"/>
        <v>0</v>
      </c>
      <c r="H53" s="13">
        <f t="shared" si="16"/>
        <v>7.6320322799999998</v>
      </c>
      <c r="I53" s="13">
        <f t="shared" si="16"/>
        <v>0.42807112000000003</v>
      </c>
      <c r="J53" s="13">
        <f t="shared" si="16"/>
        <v>0</v>
      </c>
      <c r="K53" s="13">
        <f t="shared" si="16"/>
        <v>0</v>
      </c>
      <c r="L53" s="13">
        <f t="shared" si="16"/>
        <v>6.2196636200000004</v>
      </c>
      <c r="M53" s="13">
        <f t="shared" si="16"/>
        <v>0</v>
      </c>
      <c r="N53" s="13">
        <f t="shared" si="16"/>
        <v>0</v>
      </c>
      <c r="O53" s="13">
        <f t="shared" si="16"/>
        <v>0</v>
      </c>
      <c r="P53" s="13">
        <f t="shared" si="16"/>
        <v>0</v>
      </c>
      <c r="Q53" s="13">
        <f t="shared" si="16"/>
        <v>0</v>
      </c>
      <c r="R53" s="13">
        <f t="shared" si="16"/>
        <v>4.5115609799999996</v>
      </c>
      <c r="S53" s="13">
        <f t="shared" si="16"/>
        <v>2.0818280000000002E-2</v>
      </c>
      <c r="T53" s="13">
        <f t="shared" si="16"/>
        <v>0</v>
      </c>
      <c r="U53" s="13">
        <f t="shared" si="16"/>
        <v>0</v>
      </c>
      <c r="V53" s="13">
        <f t="shared" si="16"/>
        <v>0.46505974999999999</v>
      </c>
      <c r="W53" s="13">
        <f t="shared" si="16"/>
        <v>0</v>
      </c>
      <c r="X53" s="13">
        <f t="shared" si="16"/>
        <v>0</v>
      </c>
      <c r="Y53" s="13">
        <f t="shared" si="16"/>
        <v>0</v>
      </c>
      <c r="Z53" s="13">
        <f t="shared" si="16"/>
        <v>0</v>
      </c>
      <c r="AA53" s="13">
        <f t="shared" si="16"/>
        <v>0</v>
      </c>
      <c r="AB53" s="13">
        <f t="shared" si="16"/>
        <v>2.1946057799999998</v>
      </c>
      <c r="AC53" s="13">
        <f t="shared" si="16"/>
        <v>0.91889007</v>
      </c>
      <c r="AD53" s="13">
        <f t="shared" si="16"/>
        <v>0</v>
      </c>
      <c r="AE53" s="13">
        <f t="shared" si="16"/>
        <v>0</v>
      </c>
      <c r="AF53" s="13">
        <f t="shared" si="16"/>
        <v>9.1491443823163934</v>
      </c>
      <c r="AG53" s="13">
        <f t="shared" si="16"/>
        <v>0</v>
      </c>
      <c r="AH53" s="13">
        <f t="shared" si="16"/>
        <v>0</v>
      </c>
      <c r="AI53" s="13">
        <f t="shared" si="16"/>
        <v>0</v>
      </c>
      <c r="AJ53" s="13">
        <f t="shared" si="16"/>
        <v>0</v>
      </c>
      <c r="AK53" s="13">
        <f t="shared" si="16"/>
        <v>0</v>
      </c>
      <c r="AL53" s="13">
        <f t="shared" si="16"/>
        <v>0.77418799999999999</v>
      </c>
      <c r="AM53" s="13">
        <f t="shared" si="16"/>
        <v>3.1359999999999999E-3</v>
      </c>
      <c r="AN53" s="13">
        <f t="shared" si="16"/>
        <v>0</v>
      </c>
      <c r="AO53" s="13">
        <f t="shared" si="16"/>
        <v>0</v>
      </c>
      <c r="AP53" s="13">
        <f t="shared" si="16"/>
        <v>0.31937610999999999</v>
      </c>
      <c r="AQ53" s="13">
        <f t="shared" si="16"/>
        <v>0</v>
      </c>
      <c r="AR53" s="13">
        <f t="shared" si="16"/>
        <v>0</v>
      </c>
      <c r="AS53" s="13">
        <f t="shared" si="16"/>
        <v>0</v>
      </c>
      <c r="AT53" s="13">
        <f t="shared" si="16"/>
        <v>0</v>
      </c>
      <c r="AU53" s="13">
        <f t="shared" si="16"/>
        <v>0</v>
      </c>
      <c r="AV53" s="13">
        <f t="shared" si="16"/>
        <v>41.290298180000001</v>
      </c>
      <c r="AW53" s="13">
        <f t="shared" si="16"/>
        <v>14.186005923586494</v>
      </c>
      <c r="AX53" s="13">
        <f t="shared" si="16"/>
        <v>0</v>
      </c>
      <c r="AY53" s="13">
        <f t="shared" si="16"/>
        <v>0</v>
      </c>
      <c r="AZ53" s="13">
        <f t="shared" si="16"/>
        <v>144.51542699999999</v>
      </c>
      <c r="BA53" s="13">
        <f t="shared" si="16"/>
        <v>0</v>
      </c>
      <c r="BB53" s="13">
        <f t="shared" si="16"/>
        <v>0</v>
      </c>
      <c r="BC53" s="13">
        <f t="shared" si="16"/>
        <v>0</v>
      </c>
      <c r="BD53" s="13">
        <f t="shared" si="16"/>
        <v>0</v>
      </c>
      <c r="BE53" s="13">
        <f t="shared" si="16"/>
        <v>0</v>
      </c>
      <c r="BF53" s="13">
        <f t="shared" si="16"/>
        <v>24.16403086</v>
      </c>
      <c r="BG53" s="13">
        <f t="shared" si="16"/>
        <v>8.0402986999999992</v>
      </c>
      <c r="BH53" s="13">
        <f t="shared" si="16"/>
        <v>0</v>
      </c>
      <c r="BI53" s="13">
        <f t="shared" si="16"/>
        <v>0</v>
      </c>
      <c r="BJ53" s="13">
        <f t="shared" si="16"/>
        <v>54.826653450000002</v>
      </c>
      <c r="BK53" s="16">
        <f t="shared" si="16"/>
        <v>320.73614212499956</v>
      </c>
      <c r="BO53" s="44"/>
    </row>
    <row r="54" spans="1:67" ht="15" customHeight="1" x14ac:dyDescent="0.2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7"/>
    </row>
    <row r="55" spans="1:67" x14ac:dyDescent="0.2">
      <c r="A55" s="48" t="s">
        <v>38</v>
      </c>
      <c r="B55" s="8" t="s">
        <v>39</v>
      </c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20"/>
      <c r="BO55" s="42"/>
    </row>
    <row r="56" spans="1:67" ht="16" x14ac:dyDescent="0.2">
      <c r="A56" s="48" t="s">
        <v>7</v>
      </c>
      <c r="B56" s="62" t="s">
        <v>40</v>
      </c>
      <c r="C56" s="1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20"/>
      <c r="BO56" s="42"/>
    </row>
    <row r="57" spans="1:67" x14ac:dyDescent="0.2">
      <c r="A57" s="48"/>
      <c r="B57" s="53"/>
      <c r="C57" s="9"/>
      <c r="D57" s="10"/>
      <c r="E57" s="10"/>
      <c r="F57" s="10"/>
      <c r="G57" s="11"/>
      <c r="H57" s="9"/>
      <c r="I57" s="10"/>
      <c r="J57" s="10"/>
      <c r="K57" s="10"/>
      <c r="L57" s="11"/>
      <c r="M57" s="9"/>
      <c r="N57" s="10"/>
      <c r="O57" s="10"/>
      <c r="P57" s="10"/>
      <c r="Q57" s="11"/>
      <c r="R57" s="9"/>
      <c r="S57" s="10"/>
      <c r="T57" s="10"/>
      <c r="U57" s="10"/>
      <c r="V57" s="11"/>
      <c r="W57" s="9"/>
      <c r="X57" s="10"/>
      <c r="Y57" s="10"/>
      <c r="Z57" s="10"/>
      <c r="AA57" s="11"/>
      <c r="AB57" s="9"/>
      <c r="AC57" s="10"/>
      <c r="AD57" s="10"/>
      <c r="AE57" s="10"/>
      <c r="AF57" s="11"/>
      <c r="AG57" s="9"/>
      <c r="AH57" s="10"/>
      <c r="AI57" s="10"/>
      <c r="AJ57" s="10"/>
      <c r="AK57" s="11"/>
      <c r="AL57" s="9"/>
      <c r="AM57" s="10"/>
      <c r="AN57" s="10"/>
      <c r="AO57" s="10"/>
      <c r="AP57" s="11"/>
      <c r="AQ57" s="9"/>
      <c r="AR57" s="10"/>
      <c r="AS57" s="10"/>
      <c r="AT57" s="10"/>
      <c r="AU57" s="11"/>
      <c r="AV57" s="9"/>
      <c r="AW57" s="10"/>
      <c r="AX57" s="10"/>
      <c r="AY57" s="10"/>
      <c r="AZ57" s="11"/>
      <c r="BA57" s="9"/>
      <c r="BB57" s="10"/>
      <c r="BC57" s="10"/>
      <c r="BD57" s="10"/>
      <c r="BE57" s="11"/>
      <c r="BF57" s="9"/>
      <c r="BG57" s="10"/>
      <c r="BH57" s="10"/>
      <c r="BI57" s="10"/>
      <c r="BJ57" s="11"/>
      <c r="BK57" s="12">
        <f>SUM(C57:BJ57)</f>
        <v>0</v>
      </c>
      <c r="BO57" s="42"/>
    </row>
    <row r="58" spans="1:67" s="17" customFormat="1" ht="16" x14ac:dyDescent="0.2">
      <c r="A58" s="48"/>
      <c r="B58" s="54" t="s">
        <v>9</v>
      </c>
      <c r="C58" s="13">
        <f>SUM(C57)</f>
        <v>0</v>
      </c>
      <c r="D58" s="13">
        <f t="shared" ref="D58:BJ58" si="17">SUM(D57)</f>
        <v>0</v>
      </c>
      <c r="E58" s="13">
        <f t="shared" si="17"/>
        <v>0</v>
      </c>
      <c r="F58" s="13">
        <f t="shared" si="17"/>
        <v>0</v>
      </c>
      <c r="G58" s="13">
        <f t="shared" si="17"/>
        <v>0</v>
      </c>
      <c r="H58" s="13">
        <f t="shared" si="17"/>
        <v>0</v>
      </c>
      <c r="I58" s="13">
        <f t="shared" si="17"/>
        <v>0</v>
      </c>
      <c r="J58" s="13">
        <f t="shared" si="17"/>
        <v>0</v>
      </c>
      <c r="K58" s="13">
        <f t="shared" si="17"/>
        <v>0</v>
      </c>
      <c r="L58" s="13">
        <f t="shared" si="17"/>
        <v>0</v>
      </c>
      <c r="M58" s="13">
        <f t="shared" si="17"/>
        <v>0</v>
      </c>
      <c r="N58" s="13">
        <f t="shared" si="17"/>
        <v>0</v>
      </c>
      <c r="O58" s="13">
        <f t="shared" si="17"/>
        <v>0</v>
      </c>
      <c r="P58" s="13">
        <f t="shared" si="17"/>
        <v>0</v>
      </c>
      <c r="Q58" s="13">
        <f t="shared" si="17"/>
        <v>0</v>
      </c>
      <c r="R58" s="13">
        <f t="shared" si="17"/>
        <v>0</v>
      </c>
      <c r="S58" s="13">
        <f t="shared" si="17"/>
        <v>0</v>
      </c>
      <c r="T58" s="13">
        <f t="shared" si="17"/>
        <v>0</v>
      </c>
      <c r="U58" s="13">
        <f t="shared" si="17"/>
        <v>0</v>
      </c>
      <c r="V58" s="13">
        <f t="shared" si="17"/>
        <v>0</v>
      </c>
      <c r="W58" s="13">
        <f t="shared" si="17"/>
        <v>0</v>
      </c>
      <c r="X58" s="13">
        <f t="shared" si="17"/>
        <v>0</v>
      </c>
      <c r="Y58" s="13">
        <f t="shared" si="17"/>
        <v>0</v>
      </c>
      <c r="Z58" s="13">
        <f t="shared" si="17"/>
        <v>0</v>
      </c>
      <c r="AA58" s="13">
        <f t="shared" si="17"/>
        <v>0</v>
      </c>
      <c r="AB58" s="13">
        <f t="shared" si="17"/>
        <v>0</v>
      </c>
      <c r="AC58" s="13">
        <f t="shared" si="17"/>
        <v>0</v>
      </c>
      <c r="AD58" s="13">
        <f t="shared" si="17"/>
        <v>0</v>
      </c>
      <c r="AE58" s="13">
        <f t="shared" si="17"/>
        <v>0</v>
      </c>
      <c r="AF58" s="13">
        <f t="shared" si="17"/>
        <v>0</v>
      </c>
      <c r="AG58" s="13">
        <f t="shared" si="17"/>
        <v>0</v>
      </c>
      <c r="AH58" s="13">
        <f t="shared" si="17"/>
        <v>0</v>
      </c>
      <c r="AI58" s="13">
        <f t="shared" si="17"/>
        <v>0</v>
      </c>
      <c r="AJ58" s="13">
        <f t="shared" si="17"/>
        <v>0</v>
      </c>
      <c r="AK58" s="13">
        <f t="shared" si="17"/>
        <v>0</v>
      </c>
      <c r="AL58" s="13">
        <f t="shared" si="17"/>
        <v>0</v>
      </c>
      <c r="AM58" s="13">
        <f t="shared" si="17"/>
        <v>0</v>
      </c>
      <c r="AN58" s="13">
        <f t="shared" si="17"/>
        <v>0</v>
      </c>
      <c r="AO58" s="13">
        <f t="shared" si="17"/>
        <v>0</v>
      </c>
      <c r="AP58" s="13">
        <f t="shared" si="17"/>
        <v>0</v>
      </c>
      <c r="AQ58" s="13">
        <f t="shared" si="17"/>
        <v>0</v>
      </c>
      <c r="AR58" s="13">
        <f t="shared" si="17"/>
        <v>0</v>
      </c>
      <c r="AS58" s="13">
        <f t="shared" si="17"/>
        <v>0</v>
      </c>
      <c r="AT58" s="13">
        <f t="shared" si="17"/>
        <v>0</v>
      </c>
      <c r="AU58" s="13">
        <f t="shared" si="17"/>
        <v>0</v>
      </c>
      <c r="AV58" s="13">
        <f t="shared" si="17"/>
        <v>0</v>
      </c>
      <c r="AW58" s="13">
        <f t="shared" si="17"/>
        <v>0</v>
      </c>
      <c r="AX58" s="13">
        <f t="shared" si="17"/>
        <v>0</v>
      </c>
      <c r="AY58" s="13">
        <f t="shared" si="17"/>
        <v>0</v>
      </c>
      <c r="AZ58" s="13">
        <f t="shared" si="17"/>
        <v>0</v>
      </c>
      <c r="BA58" s="13">
        <f t="shared" si="17"/>
        <v>0</v>
      </c>
      <c r="BB58" s="13">
        <f t="shared" si="17"/>
        <v>0</v>
      </c>
      <c r="BC58" s="13">
        <f t="shared" si="17"/>
        <v>0</v>
      </c>
      <c r="BD58" s="13">
        <f t="shared" si="17"/>
        <v>0</v>
      </c>
      <c r="BE58" s="13">
        <f t="shared" si="17"/>
        <v>0</v>
      </c>
      <c r="BF58" s="13">
        <f t="shared" si="17"/>
        <v>0</v>
      </c>
      <c r="BG58" s="13">
        <f t="shared" si="17"/>
        <v>0</v>
      </c>
      <c r="BH58" s="13">
        <f t="shared" si="17"/>
        <v>0</v>
      </c>
      <c r="BI58" s="13">
        <f t="shared" si="17"/>
        <v>0</v>
      </c>
      <c r="BJ58" s="13">
        <f t="shared" si="17"/>
        <v>0</v>
      </c>
      <c r="BK58" s="16">
        <f>SUM(BK57)</f>
        <v>0</v>
      </c>
      <c r="BO58" s="44"/>
    </row>
    <row r="59" spans="1:67" ht="16" x14ac:dyDescent="0.2">
      <c r="A59" s="48" t="s">
        <v>10</v>
      </c>
      <c r="B59" s="58" t="s">
        <v>41</v>
      </c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20"/>
      <c r="BO59" s="42"/>
    </row>
    <row r="60" spans="1:67" x14ac:dyDescent="0.2">
      <c r="A60" s="48"/>
      <c r="B60" s="53"/>
      <c r="C60" s="9"/>
      <c r="D60" s="10"/>
      <c r="E60" s="10"/>
      <c r="F60" s="10"/>
      <c r="G60" s="11"/>
      <c r="H60" s="9"/>
      <c r="I60" s="10"/>
      <c r="J60" s="10"/>
      <c r="K60" s="10"/>
      <c r="L60" s="11"/>
      <c r="M60" s="9"/>
      <c r="N60" s="10"/>
      <c r="O60" s="10"/>
      <c r="P60" s="10"/>
      <c r="Q60" s="11"/>
      <c r="R60" s="9"/>
      <c r="S60" s="10"/>
      <c r="T60" s="10"/>
      <c r="U60" s="10"/>
      <c r="V60" s="11"/>
      <c r="W60" s="9"/>
      <c r="X60" s="10"/>
      <c r="Y60" s="10"/>
      <c r="Z60" s="10"/>
      <c r="AA60" s="11"/>
      <c r="AB60" s="9"/>
      <c r="AC60" s="10"/>
      <c r="AD60" s="10"/>
      <c r="AE60" s="10"/>
      <c r="AF60" s="11"/>
      <c r="AG60" s="9"/>
      <c r="AH60" s="10"/>
      <c r="AI60" s="10"/>
      <c r="AJ60" s="10"/>
      <c r="AK60" s="11"/>
      <c r="AL60" s="9"/>
      <c r="AM60" s="10"/>
      <c r="AN60" s="10"/>
      <c r="AO60" s="10"/>
      <c r="AP60" s="11"/>
      <c r="AQ60" s="9"/>
      <c r="AR60" s="10"/>
      <c r="AS60" s="10"/>
      <c r="AT60" s="10"/>
      <c r="AU60" s="11"/>
      <c r="AV60" s="9"/>
      <c r="AW60" s="10"/>
      <c r="AX60" s="10"/>
      <c r="AY60" s="10"/>
      <c r="AZ60" s="11"/>
      <c r="BA60" s="9"/>
      <c r="BB60" s="10"/>
      <c r="BC60" s="10"/>
      <c r="BD60" s="10"/>
      <c r="BE60" s="11"/>
      <c r="BF60" s="9"/>
      <c r="BG60" s="10"/>
      <c r="BH60" s="10"/>
      <c r="BI60" s="10"/>
      <c r="BJ60" s="11"/>
      <c r="BK60" s="12">
        <f t="shared" ref="BK60" si="18">SUM(C60:BJ60)</f>
        <v>0</v>
      </c>
      <c r="BO60" s="42"/>
    </row>
    <row r="61" spans="1:67" s="17" customFormat="1" ht="16" x14ac:dyDescent="0.2">
      <c r="A61" s="48"/>
      <c r="B61" s="54" t="s">
        <v>12</v>
      </c>
      <c r="C61" s="13">
        <f t="shared" ref="C61:AH61" si="19">SUM(C60:C60)</f>
        <v>0</v>
      </c>
      <c r="D61" s="14">
        <f t="shared" si="19"/>
        <v>0</v>
      </c>
      <c r="E61" s="14">
        <f t="shared" si="19"/>
        <v>0</v>
      </c>
      <c r="F61" s="14">
        <f t="shared" si="19"/>
        <v>0</v>
      </c>
      <c r="G61" s="15">
        <f t="shared" si="19"/>
        <v>0</v>
      </c>
      <c r="H61" s="13">
        <f t="shared" si="19"/>
        <v>0</v>
      </c>
      <c r="I61" s="14">
        <f t="shared" si="19"/>
        <v>0</v>
      </c>
      <c r="J61" s="14">
        <f t="shared" si="19"/>
        <v>0</v>
      </c>
      <c r="K61" s="14">
        <f t="shared" si="19"/>
        <v>0</v>
      </c>
      <c r="L61" s="15">
        <f t="shared" si="19"/>
        <v>0</v>
      </c>
      <c r="M61" s="13">
        <f t="shared" si="19"/>
        <v>0</v>
      </c>
      <c r="N61" s="14">
        <f t="shared" si="19"/>
        <v>0</v>
      </c>
      <c r="O61" s="14">
        <f t="shared" si="19"/>
        <v>0</v>
      </c>
      <c r="P61" s="14">
        <f t="shared" si="19"/>
        <v>0</v>
      </c>
      <c r="Q61" s="15">
        <f t="shared" si="19"/>
        <v>0</v>
      </c>
      <c r="R61" s="13">
        <f t="shared" si="19"/>
        <v>0</v>
      </c>
      <c r="S61" s="14">
        <f t="shared" si="19"/>
        <v>0</v>
      </c>
      <c r="T61" s="14">
        <f t="shared" si="19"/>
        <v>0</v>
      </c>
      <c r="U61" s="14">
        <f t="shared" si="19"/>
        <v>0</v>
      </c>
      <c r="V61" s="15">
        <f t="shared" si="19"/>
        <v>0</v>
      </c>
      <c r="W61" s="13">
        <f t="shared" si="19"/>
        <v>0</v>
      </c>
      <c r="X61" s="14">
        <f t="shared" si="19"/>
        <v>0</v>
      </c>
      <c r="Y61" s="14">
        <f t="shared" si="19"/>
        <v>0</v>
      </c>
      <c r="Z61" s="14">
        <f t="shared" si="19"/>
        <v>0</v>
      </c>
      <c r="AA61" s="15">
        <f t="shared" si="19"/>
        <v>0</v>
      </c>
      <c r="AB61" s="13">
        <f t="shared" si="19"/>
        <v>0</v>
      </c>
      <c r="AC61" s="14">
        <f t="shared" si="19"/>
        <v>0</v>
      </c>
      <c r="AD61" s="14">
        <f t="shared" si="19"/>
        <v>0</v>
      </c>
      <c r="AE61" s="14">
        <f t="shared" si="19"/>
        <v>0</v>
      </c>
      <c r="AF61" s="15">
        <f t="shared" si="19"/>
        <v>0</v>
      </c>
      <c r="AG61" s="13">
        <f t="shared" si="19"/>
        <v>0</v>
      </c>
      <c r="AH61" s="14">
        <f t="shared" si="19"/>
        <v>0</v>
      </c>
      <c r="AI61" s="14">
        <f t="shared" ref="AI61:BK61" si="20">SUM(AI60:AI60)</f>
        <v>0</v>
      </c>
      <c r="AJ61" s="14">
        <f t="shared" si="20"/>
        <v>0</v>
      </c>
      <c r="AK61" s="15">
        <f t="shared" si="20"/>
        <v>0</v>
      </c>
      <c r="AL61" s="13">
        <f t="shared" si="20"/>
        <v>0</v>
      </c>
      <c r="AM61" s="14">
        <f t="shared" si="20"/>
        <v>0</v>
      </c>
      <c r="AN61" s="14">
        <f t="shared" si="20"/>
        <v>0</v>
      </c>
      <c r="AO61" s="14">
        <f t="shared" si="20"/>
        <v>0</v>
      </c>
      <c r="AP61" s="15">
        <f t="shared" si="20"/>
        <v>0</v>
      </c>
      <c r="AQ61" s="13">
        <f t="shared" si="20"/>
        <v>0</v>
      </c>
      <c r="AR61" s="14">
        <f t="shared" si="20"/>
        <v>0</v>
      </c>
      <c r="AS61" s="14">
        <f t="shared" si="20"/>
        <v>0</v>
      </c>
      <c r="AT61" s="14">
        <f t="shared" si="20"/>
        <v>0</v>
      </c>
      <c r="AU61" s="15">
        <f t="shared" si="20"/>
        <v>0</v>
      </c>
      <c r="AV61" s="13">
        <f t="shared" si="20"/>
        <v>0</v>
      </c>
      <c r="AW61" s="14">
        <f t="shared" si="20"/>
        <v>0</v>
      </c>
      <c r="AX61" s="14">
        <f t="shared" si="20"/>
        <v>0</v>
      </c>
      <c r="AY61" s="14">
        <f t="shared" si="20"/>
        <v>0</v>
      </c>
      <c r="AZ61" s="15">
        <f t="shared" si="20"/>
        <v>0</v>
      </c>
      <c r="BA61" s="13">
        <f t="shared" si="20"/>
        <v>0</v>
      </c>
      <c r="BB61" s="14">
        <f t="shared" si="20"/>
        <v>0</v>
      </c>
      <c r="BC61" s="14">
        <f t="shared" si="20"/>
        <v>0</v>
      </c>
      <c r="BD61" s="14">
        <f t="shared" si="20"/>
        <v>0</v>
      </c>
      <c r="BE61" s="15">
        <f t="shared" si="20"/>
        <v>0</v>
      </c>
      <c r="BF61" s="13">
        <f t="shared" si="20"/>
        <v>0</v>
      </c>
      <c r="BG61" s="14">
        <f t="shared" si="20"/>
        <v>0</v>
      </c>
      <c r="BH61" s="14">
        <f t="shared" si="20"/>
        <v>0</v>
      </c>
      <c r="BI61" s="14">
        <f t="shared" si="20"/>
        <v>0</v>
      </c>
      <c r="BJ61" s="15">
        <f t="shared" si="20"/>
        <v>0</v>
      </c>
      <c r="BK61" s="15">
        <f t="shared" si="20"/>
        <v>0</v>
      </c>
      <c r="BO61" s="44"/>
    </row>
    <row r="62" spans="1:67" s="17" customFormat="1" x14ac:dyDescent="0.2">
      <c r="A62" s="48"/>
      <c r="B62" s="63" t="s">
        <v>23</v>
      </c>
      <c r="C62" s="13">
        <f t="shared" ref="C62:AH62" si="21">C61+C58</f>
        <v>0</v>
      </c>
      <c r="D62" s="14">
        <f t="shared" si="21"/>
        <v>0</v>
      </c>
      <c r="E62" s="14">
        <f t="shared" si="21"/>
        <v>0</v>
      </c>
      <c r="F62" s="14">
        <f t="shared" si="21"/>
        <v>0</v>
      </c>
      <c r="G62" s="15">
        <f t="shared" si="21"/>
        <v>0</v>
      </c>
      <c r="H62" s="13">
        <f t="shared" si="21"/>
        <v>0</v>
      </c>
      <c r="I62" s="14">
        <f t="shared" si="21"/>
        <v>0</v>
      </c>
      <c r="J62" s="14">
        <f t="shared" si="21"/>
        <v>0</v>
      </c>
      <c r="K62" s="14">
        <f t="shared" si="21"/>
        <v>0</v>
      </c>
      <c r="L62" s="15">
        <f t="shared" si="21"/>
        <v>0</v>
      </c>
      <c r="M62" s="13">
        <f t="shared" si="21"/>
        <v>0</v>
      </c>
      <c r="N62" s="14">
        <f t="shared" si="21"/>
        <v>0</v>
      </c>
      <c r="O62" s="14">
        <f t="shared" si="21"/>
        <v>0</v>
      </c>
      <c r="P62" s="14">
        <f t="shared" si="21"/>
        <v>0</v>
      </c>
      <c r="Q62" s="15">
        <f t="shared" si="21"/>
        <v>0</v>
      </c>
      <c r="R62" s="13">
        <f t="shared" si="21"/>
        <v>0</v>
      </c>
      <c r="S62" s="14">
        <f t="shared" si="21"/>
        <v>0</v>
      </c>
      <c r="T62" s="14">
        <f t="shared" si="21"/>
        <v>0</v>
      </c>
      <c r="U62" s="14">
        <f t="shared" si="21"/>
        <v>0</v>
      </c>
      <c r="V62" s="15">
        <f t="shared" si="21"/>
        <v>0</v>
      </c>
      <c r="W62" s="13">
        <f t="shared" si="21"/>
        <v>0</v>
      </c>
      <c r="X62" s="14">
        <f t="shared" si="21"/>
        <v>0</v>
      </c>
      <c r="Y62" s="14">
        <f t="shared" si="21"/>
        <v>0</v>
      </c>
      <c r="Z62" s="14">
        <f t="shared" si="21"/>
        <v>0</v>
      </c>
      <c r="AA62" s="15">
        <f t="shared" si="21"/>
        <v>0</v>
      </c>
      <c r="AB62" s="13">
        <f t="shared" si="21"/>
        <v>0</v>
      </c>
      <c r="AC62" s="14">
        <f t="shared" si="21"/>
        <v>0</v>
      </c>
      <c r="AD62" s="14">
        <f t="shared" si="21"/>
        <v>0</v>
      </c>
      <c r="AE62" s="14">
        <f t="shared" si="21"/>
        <v>0</v>
      </c>
      <c r="AF62" s="15">
        <f t="shared" si="21"/>
        <v>0</v>
      </c>
      <c r="AG62" s="13">
        <f t="shared" si="21"/>
        <v>0</v>
      </c>
      <c r="AH62" s="14">
        <f t="shared" si="21"/>
        <v>0</v>
      </c>
      <c r="AI62" s="14">
        <f t="shared" ref="AI62:BK62" si="22">AI61+AI58</f>
        <v>0</v>
      </c>
      <c r="AJ62" s="14">
        <f t="shared" si="22"/>
        <v>0</v>
      </c>
      <c r="AK62" s="15">
        <f t="shared" si="22"/>
        <v>0</v>
      </c>
      <c r="AL62" s="13">
        <f t="shared" si="22"/>
        <v>0</v>
      </c>
      <c r="AM62" s="14">
        <f t="shared" si="22"/>
        <v>0</v>
      </c>
      <c r="AN62" s="14">
        <f t="shared" si="22"/>
        <v>0</v>
      </c>
      <c r="AO62" s="14">
        <f t="shared" si="22"/>
        <v>0</v>
      </c>
      <c r="AP62" s="15">
        <f t="shared" si="22"/>
        <v>0</v>
      </c>
      <c r="AQ62" s="13">
        <f t="shared" si="22"/>
        <v>0</v>
      </c>
      <c r="AR62" s="14">
        <f t="shared" si="22"/>
        <v>0</v>
      </c>
      <c r="AS62" s="14">
        <f t="shared" si="22"/>
        <v>0</v>
      </c>
      <c r="AT62" s="14">
        <f t="shared" si="22"/>
        <v>0</v>
      </c>
      <c r="AU62" s="15">
        <f t="shared" si="22"/>
        <v>0</v>
      </c>
      <c r="AV62" s="13">
        <f t="shared" si="22"/>
        <v>0</v>
      </c>
      <c r="AW62" s="14">
        <f t="shared" si="22"/>
        <v>0</v>
      </c>
      <c r="AX62" s="14">
        <f t="shared" si="22"/>
        <v>0</v>
      </c>
      <c r="AY62" s="14">
        <f t="shared" si="22"/>
        <v>0</v>
      </c>
      <c r="AZ62" s="15">
        <f t="shared" si="22"/>
        <v>0</v>
      </c>
      <c r="BA62" s="13">
        <f t="shared" si="22"/>
        <v>0</v>
      </c>
      <c r="BB62" s="14">
        <f t="shared" si="22"/>
        <v>0</v>
      </c>
      <c r="BC62" s="14">
        <f t="shared" si="22"/>
        <v>0</v>
      </c>
      <c r="BD62" s="14">
        <f t="shared" si="22"/>
        <v>0</v>
      </c>
      <c r="BE62" s="15">
        <f t="shared" si="22"/>
        <v>0</v>
      </c>
      <c r="BF62" s="13">
        <f t="shared" si="22"/>
        <v>0</v>
      </c>
      <c r="BG62" s="14">
        <f t="shared" si="22"/>
        <v>0</v>
      </c>
      <c r="BH62" s="14">
        <f t="shared" si="22"/>
        <v>0</v>
      </c>
      <c r="BI62" s="14">
        <f t="shared" si="22"/>
        <v>0</v>
      </c>
      <c r="BJ62" s="15">
        <f t="shared" si="22"/>
        <v>0</v>
      </c>
      <c r="BK62" s="15">
        <f t="shared" si="22"/>
        <v>0</v>
      </c>
      <c r="BL62" s="22"/>
      <c r="BO62" s="44"/>
    </row>
    <row r="63" spans="1:67" x14ac:dyDescent="0.2">
      <c r="A63" s="48"/>
      <c r="B63" s="63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20"/>
      <c r="BO63" s="42"/>
    </row>
    <row r="64" spans="1:67" x14ac:dyDescent="0.2">
      <c r="A64" s="48" t="s">
        <v>42</v>
      </c>
      <c r="B64" s="8" t="s">
        <v>43</v>
      </c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20"/>
      <c r="BO64" s="42"/>
    </row>
    <row r="65" spans="1:67" ht="16" x14ac:dyDescent="0.2">
      <c r="A65" s="48" t="s">
        <v>7</v>
      </c>
      <c r="B65" s="62" t="s">
        <v>44</v>
      </c>
      <c r="C65" s="1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20"/>
      <c r="BO65" s="42"/>
    </row>
    <row r="66" spans="1:67" ht="16" x14ac:dyDescent="0.2">
      <c r="A66" s="49"/>
      <c r="B66" s="53" t="s">
        <v>33</v>
      </c>
      <c r="C66" s="9">
        <v>0</v>
      </c>
      <c r="D66" s="10">
        <v>0</v>
      </c>
      <c r="E66" s="10">
        <v>0</v>
      </c>
      <c r="F66" s="10">
        <v>0</v>
      </c>
      <c r="G66" s="11">
        <v>0</v>
      </c>
      <c r="H66" s="9">
        <v>0</v>
      </c>
      <c r="I66" s="10">
        <v>0</v>
      </c>
      <c r="J66" s="10">
        <v>0</v>
      </c>
      <c r="K66" s="10">
        <v>0</v>
      </c>
      <c r="L66" s="11">
        <v>0</v>
      </c>
      <c r="M66" s="9">
        <v>0</v>
      </c>
      <c r="N66" s="10">
        <v>0</v>
      </c>
      <c r="O66" s="10">
        <v>0</v>
      </c>
      <c r="P66" s="10">
        <v>0</v>
      </c>
      <c r="Q66" s="11">
        <v>0</v>
      </c>
      <c r="R66" s="9">
        <v>0</v>
      </c>
      <c r="S66" s="10">
        <v>0</v>
      </c>
      <c r="T66" s="10">
        <v>0</v>
      </c>
      <c r="U66" s="10">
        <v>0</v>
      </c>
      <c r="V66" s="11">
        <v>0</v>
      </c>
      <c r="W66" s="9">
        <v>0</v>
      </c>
      <c r="X66" s="10">
        <v>0</v>
      </c>
      <c r="Y66" s="10">
        <v>0</v>
      </c>
      <c r="Z66" s="10">
        <v>0</v>
      </c>
      <c r="AA66" s="11">
        <v>0</v>
      </c>
      <c r="AB66" s="9">
        <v>0</v>
      </c>
      <c r="AC66" s="10">
        <v>0</v>
      </c>
      <c r="AD66" s="10">
        <v>0</v>
      </c>
      <c r="AE66" s="10">
        <v>0</v>
      </c>
      <c r="AF66" s="11">
        <v>0</v>
      </c>
      <c r="AG66" s="9">
        <v>0</v>
      </c>
      <c r="AH66" s="10">
        <v>0</v>
      </c>
      <c r="AI66" s="10">
        <v>0</v>
      </c>
      <c r="AJ66" s="10">
        <v>0</v>
      </c>
      <c r="AK66" s="11">
        <v>0</v>
      </c>
      <c r="AL66" s="9">
        <v>0</v>
      </c>
      <c r="AM66" s="10">
        <v>0</v>
      </c>
      <c r="AN66" s="10">
        <v>0</v>
      </c>
      <c r="AO66" s="10">
        <v>0</v>
      </c>
      <c r="AP66" s="11">
        <v>0</v>
      </c>
      <c r="AQ66" s="9">
        <v>0</v>
      </c>
      <c r="AR66" s="10">
        <v>0</v>
      </c>
      <c r="AS66" s="10">
        <v>0</v>
      </c>
      <c r="AT66" s="10">
        <v>0</v>
      </c>
      <c r="AU66" s="11">
        <v>0</v>
      </c>
      <c r="AV66" s="9">
        <v>0</v>
      </c>
      <c r="AW66" s="10">
        <v>0</v>
      </c>
      <c r="AX66" s="10">
        <v>0</v>
      </c>
      <c r="AY66" s="10">
        <v>0</v>
      </c>
      <c r="AZ66" s="11">
        <v>0</v>
      </c>
      <c r="BA66" s="9">
        <v>0</v>
      </c>
      <c r="BB66" s="10">
        <v>0</v>
      </c>
      <c r="BC66" s="10">
        <v>0</v>
      </c>
      <c r="BD66" s="10">
        <v>0</v>
      </c>
      <c r="BE66" s="11">
        <v>0</v>
      </c>
      <c r="BF66" s="9">
        <v>0</v>
      </c>
      <c r="BG66" s="10">
        <v>0</v>
      </c>
      <c r="BH66" s="10">
        <v>0</v>
      </c>
      <c r="BI66" s="10">
        <v>0</v>
      </c>
      <c r="BJ66" s="11">
        <v>0</v>
      </c>
      <c r="BK66" s="12">
        <v>0</v>
      </c>
      <c r="BO66" s="42"/>
    </row>
    <row r="67" spans="1:67" s="17" customFormat="1" x14ac:dyDescent="0.2">
      <c r="A67" s="48"/>
      <c r="B67" s="63" t="s">
        <v>27</v>
      </c>
      <c r="C67" s="13">
        <v>0</v>
      </c>
      <c r="D67" s="14">
        <v>0</v>
      </c>
      <c r="E67" s="14">
        <v>0</v>
      </c>
      <c r="F67" s="14">
        <v>0</v>
      </c>
      <c r="G67" s="15">
        <v>0</v>
      </c>
      <c r="H67" s="13">
        <v>0</v>
      </c>
      <c r="I67" s="14">
        <v>0</v>
      </c>
      <c r="J67" s="14">
        <v>0</v>
      </c>
      <c r="K67" s="14">
        <v>0</v>
      </c>
      <c r="L67" s="15">
        <v>0</v>
      </c>
      <c r="M67" s="13">
        <v>0</v>
      </c>
      <c r="N67" s="14">
        <v>0</v>
      </c>
      <c r="O67" s="14">
        <v>0</v>
      </c>
      <c r="P67" s="14">
        <v>0</v>
      </c>
      <c r="Q67" s="15">
        <v>0</v>
      </c>
      <c r="R67" s="13">
        <v>0</v>
      </c>
      <c r="S67" s="14">
        <v>0</v>
      </c>
      <c r="T67" s="14">
        <v>0</v>
      </c>
      <c r="U67" s="14">
        <v>0</v>
      </c>
      <c r="V67" s="15">
        <v>0</v>
      </c>
      <c r="W67" s="13">
        <v>0</v>
      </c>
      <c r="X67" s="14">
        <v>0</v>
      </c>
      <c r="Y67" s="14">
        <v>0</v>
      </c>
      <c r="Z67" s="14">
        <v>0</v>
      </c>
      <c r="AA67" s="15">
        <v>0</v>
      </c>
      <c r="AB67" s="13">
        <v>0</v>
      </c>
      <c r="AC67" s="14">
        <v>0</v>
      </c>
      <c r="AD67" s="14">
        <v>0</v>
      </c>
      <c r="AE67" s="14">
        <v>0</v>
      </c>
      <c r="AF67" s="15">
        <v>0</v>
      </c>
      <c r="AG67" s="13">
        <v>0</v>
      </c>
      <c r="AH67" s="14">
        <v>0</v>
      </c>
      <c r="AI67" s="14">
        <v>0</v>
      </c>
      <c r="AJ67" s="14">
        <v>0</v>
      </c>
      <c r="AK67" s="15">
        <v>0</v>
      </c>
      <c r="AL67" s="13">
        <v>0</v>
      </c>
      <c r="AM67" s="14">
        <v>0</v>
      </c>
      <c r="AN67" s="14">
        <v>0</v>
      </c>
      <c r="AO67" s="14">
        <v>0</v>
      </c>
      <c r="AP67" s="15">
        <v>0</v>
      </c>
      <c r="AQ67" s="13">
        <v>0</v>
      </c>
      <c r="AR67" s="14">
        <v>0</v>
      </c>
      <c r="AS67" s="14">
        <v>0</v>
      </c>
      <c r="AT67" s="14">
        <v>0</v>
      </c>
      <c r="AU67" s="15">
        <v>0</v>
      </c>
      <c r="AV67" s="13">
        <v>0</v>
      </c>
      <c r="AW67" s="14">
        <v>0</v>
      </c>
      <c r="AX67" s="14">
        <v>0</v>
      </c>
      <c r="AY67" s="14">
        <v>0</v>
      </c>
      <c r="AZ67" s="15">
        <v>0</v>
      </c>
      <c r="BA67" s="13">
        <v>0</v>
      </c>
      <c r="BB67" s="14">
        <v>0</v>
      </c>
      <c r="BC67" s="14">
        <v>0</v>
      </c>
      <c r="BD67" s="14">
        <v>0</v>
      </c>
      <c r="BE67" s="15">
        <v>0</v>
      </c>
      <c r="BF67" s="13">
        <v>0</v>
      </c>
      <c r="BG67" s="14">
        <v>0</v>
      </c>
      <c r="BH67" s="14">
        <v>0</v>
      </c>
      <c r="BI67" s="14">
        <v>0</v>
      </c>
      <c r="BJ67" s="15">
        <v>0</v>
      </c>
      <c r="BK67" s="16">
        <v>0</v>
      </c>
      <c r="BO67" s="44"/>
    </row>
    <row r="68" spans="1:67" ht="12" customHeight="1" x14ac:dyDescent="0.2">
      <c r="A68" s="48"/>
      <c r="B68" s="60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20"/>
      <c r="BL68" s="7"/>
      <c r="BO68" s="42"/>
    </row>
    <row r="69" spans="1:67" s="17" customFormat="1" x14ac:dyDescent="0.2">
      <c r="A69" s="48"/>
      <c r="B69" s="64" t="s">
        <v>45</v>
      </c>
      <c r="C69" s="21">
        <f t="shared" ref="C69:AH69" si="23">C67+C62+C53+C47+C30</f>
        <v>3.1680109999999997E-2</v>
      </c>
      <c r="D69" s="21">
        <f t="shared" si="23"/>
        <v>15.789637672385105</v>
      </c>
      <c r="E69" s="21">
        <f t="shared" si="23"/>
        <v>0</v>
      </c>
      <c r="F69" s="21">
        <f t="shared" si="23"/>
        <v>0</v>
      </c>
      <c r="G69" s="21">
        <f t="shared" si="23"/>
        <v>3.8634576499999995</v>
      </c>
      <c r="H69" s="21">
        <f t="shared" si="23"/>
        <v>82.923940819999999</v>
      </c>
      <c r="I69" s="21">
        <f t="shared" si="23"/>
        <v>26.336845690000001</v>
      </c>
      <c r="J69" s="21">
        <f t="shared" si="23"/>
        <v>4.5002594199999999</v>
      </c>
      <c r="K69" s="21">
        <f t="shared" si="23"/>
        <v>0</v>
      </c>
      <c r="L69" s="21">
        <f t="shared" si="23"/>
        <v>65.081585090000004</v>
      </c>
      <c r="M69" s="21">
        <f t="shared" si="23"/>
        <v>0</v>
      </c>
      <c r="N69" s="21">
        <f t="shared" si="23"/>
        <v>0</v>
      </c>
      <c r="O69" s="21">
        <f t="shared" si="23"/>
        <v>0</v>
      </c>
      <c r="P69" s="21">
        <f t="shared" si="23"/>
        <v>0</v>
      </c>
      <c r="Q69" s="21">
        <f t="shared" si="23"/>
        <v>0</v>
      </c>
      <c r="R69" s="21">
        <f t="shared" si="23"/>
        <v>51.779757889999999</v>
      </c>
      <c r="S69" s="21">
        <f t="shared" si="23"/>
        <v>0.27175082000000006</v>
      </c>
      <c r="T69" s="21">
        <f t="shared" si="23"/>
        <v>0</v>
      </c>
      <c r="U69" s="21">
        <f t="shared" si="23"/>
        <v>0</v>
      </c>
      <c r="V69" s="21">
        <f t="shared" si="23"/>
        <v>7.5575747300000007</v>
      </c>
      <c r="W69" s="21">
        <f t="shared" si="23"/>
        <v>6.8937800000000013E-3</v>
      </c>
      <c r="X69" s="21">
        <f t="shared" si="23"/>
        <v>0.24260819</v>
      </c>
      <c r="Y69" s="21">
        <f t="shared" si="23"/>
        <v>0</v>
      </c>
      <c r="Z69" s="21">
        <f t="shared" si="23"/>
        <v>0</v>
      </c>
      <c r="AA69" s="21">
        <f t="shared" si="23"/>
        <v>0</v>
      </c>
      <c r="AB69" s="21">
        <f t="shared" si="23"/>
        <v>24.46672203</v>
      </c>
      <c r="AC69" s="21">
        <f t="shared" si="23"/>
        <v>3.2700892899999996</v>
      </c>
      <c r="AD69" s="21">
        <f t="shared" si="23"/>
        <v>0</v>
      </c>
      <c r="AE69" s="21">
        <f t="shared" si="23"/>
        <v>0</v>
      </c>
      <c r="AF69" s="21">
        <f t="shared" si="23"/>
        <v>57.344275283397295</v>
      </c>
      <c r="AG69" s="21">
        <f t="shared" si="23"/>
        <v>0</v>
      </c>
      <c r="AH69" s="21">
        <f t="shared" si="23"/>
        <v>0</v>
      </c>
      <c r="AI69" s="21">
        <f t="shared" ref="AI69:BK69" si="24">AI67+AI62+AI53+AI47+AI30</f>
        <v>0</v>
      </c>
      <c r="AJ69" s="21">
        <f t="shared" si="24"/>
        <v>0</v>
      </c>
      <c r="AK69" s="21">
        <f t="shared" si="24"/>
        <v>0</v>
      </c>
      <c r="AL69" s="21">
        <f t="shared" si="24"/>
        <v>10.149391959999999</v>
      </c>
      <c r="AM69" s="21">
        <f t="shared" si="24"/>
        <v>0.30333886999999998</v>
      </c>
      <c r="AN69" s="21">
        <f t="shared" si="24"/>
        <v>0</v>
      </c>
      <c r="AO69" s="21">
        <f t="shared" si="24"/>
        <v>0</v>
      </c>
      <c r="AP69" s="21">
        <f t="shared" si="24"/>
        <v>9.4424903100000019</v>
      </c>
      <c r="AQ69" s="21">
        <f t="shared" si="24"/>
        <v>0</v>
      </c>
      <c r="AR69" s="21">
        <f t="shared" si="24"/>
        <v>0</v>
      </c>
      <c r="AS69" s="21">
        <f t="shared" si="24"/>
        <v>0</v>
      </c>
      <c r="AT69" s="21">
        <f t="shared" si="24"/>
        <v>0</v>
      </c>
      <c r="AU69" s="21">
        <f t="shared" si="24"/>
        <v>0</v>
      </c>
      <c r="AV69" s="21">
        <f t="shared" si="24"/>
        <v>528.49648364999996</v>
      </c>
      <c r="AW69" s="21">
        <f t="shared" si="24"/>
        <v>139.70606611921636</v>
      </c>
      <c r="AX69" s="21">
        <f t="shared" si="24"/>
        <v>0</v>
      </c>
      <c r="AY69" s="21">
        <f t="shared" si="24"/>
        <v>0</v>
      </c>
      <c r="AZ69" s="21">
        <f t="shared" si="24"/>
        <v>1101.6382137600001</v>
      </c>
      <c r="BA69" s="21">
        <f t="shared" si="24"/>
        <v>0</v>
      </c>
      <c r="BB69" s="21">
        <f t="shared" si="24"/>
        <v>0</v>
      </c>
      <c r="BC69" s="21">
        <f t="shared" si="24"/>
        <v>0</v>
      </c>
      <c r="BD69" s="21">
        <f t="shared" si="24"/>
        <v>0</v>
      </c>
      <c r="BE69" s="21">
        <f t="shared" si="24"/>
        <v>0</v>
      </c>
      <c r="BF69" s="21">
        <f t="shared" si="24"/>
        <v>323.17433641000002</v>
      </c>
      <c r="BG69" s="21">
        <f t="shared" si="24"/>
        <v>37.929732000000001</v>
      </c>
      <c r="BH69" s="21">
        <f t="shared" si="24"/>
        <v>0</v>
      </c>
      <c r="BI69" s="21">
        <f t="shared" si="24"/>
        <v>0</v>
      </c>
      <c r="BJ69" s="21">
        <f t="shared" si="24"/>
        <v>335.88510814</v>
      </c>
      <c r="BK69" s="16">
        <f t="shared" si="24"/>
        <v>2830.1922396849991</v>
      </c>
      <c r="BL69" s="22">
        <f>+BK69+BK73</f>
        <v>2830.1922396849991</v>
      </c>
      <c r="BM69" s="44">
        <f>BL69-BK69</f>
        <v>0</v>
      </c>
      <c r="BO69" s="44"/>
    </row>
    <row r="70" spans="1:67" x14ac:dyDescent="0.2">
      <c r="A70" s="48"/>
      <c r="B70" s="63"/>
      <c r="C70" s="9"/>
      <c r="D70" s="10"/>
      <c r="E70" s="10"/>
      <c r="F70" s="10"/>
      <c r="G70" s="11"/>
      <c r="H70" s="9"/>
      <c r="I70" s="10"/>
      <c r="J70" s="10"/>
      <c r="K70" s="10"/>
      <c r="L70" s="11"/>
      <c r="M70" s="9"/>
      <c r="N70" s="10"/>
      <c r="O70" s="10"/>
      <c r="P70" s="10"/>
      <c r="Q70" s="11"/>
      <c r="R70" s="9"/>
      <c r="S70" s="10"/>
      <c r="T70" s="10"/>
      <c r="U70" s="10"/>
      <c r="V70" s="11"/>
      <c r="W70" s="9"/>
      <c r="X70" s="10"/>
      <c r="Y70" s="10"/>
      <c r="Z70" s="10"/>
      <c r="AA70" s="11"/>
      <c r="AB70" s="9"/>
      <c r="AC70" s="10"/>
      <c r="AD70" s="10"/>
      <c r="AE70" s="10"/>
      <c r="AF70" s="11"/>
      <c r="AG70" s="9"/>
      <c r="AH70" s="10"/>
      <c r="AI70" s="10"/>
      <c r="AJ70" s="10"/>
      <c r="AK70" s="11"/>
      <c r="AL70" s="9"/>
      <c r="AM70" s="10"/>
      <c r="AN70" s="10"/>
      <c r="AO70" s="10"/>
      <c r="AP70" s="11"/>
      <c r="AQ70" s="9"/>
      <c r="AR70" s="10"/>
      <c r="AS70" s="10"/>
      <c r="AT70" s="10"/>
      <c r="AU70" s="11"/>
      <c r="AV70" s="9"/>
      <c r="AW70" s="10"/>
      <c r="AX70" s="10"/>
      <c r="AY70" s="10"/>
      <c r="AZ70" s="11"/>
      <c r="BA70" s="9"/>
      <c r="BB70" s="10"/>
      <c r="BC70" s="10"/>
      <c r="BD70" s="10"/>
      <c r="BE70" s="11"/>
      <c r="BF70" s="9"/>
      <c r="BG70" s="10"/>
      <c r="BH70" s="10"/>
      <c r="BI70" s="10"/>
      <c r="BJ70" s="11"/>
      <c r="BK70" s="12"/>
      <c r="BL70" s="68">
        <v>2830.1922396849986</v>
      </c>
      <c r="BM70" s="42">
        <f>BL70-BL69</f>
        <v>0</v>
      </c>
      <c r="BO70" s="42"/>
    </row>
    <row r="71" spans="1:67" ht="16" x14ac:dyDescent="0.2">
      <c r="A71" s="48" t="s">
        <v>28</v>
      </c>
      <c r="B71" s="54" t="s">
        <v>29</v>
      </c>
      <c r="C71" s="9"/>
      <c r="D71" s="10"/>
      <c r="E71" s="10"/>
      <c r="F71" s="10"/>
      <c r="G71" s="11"/>
      <c r="H71" s="9"/>
      <c r="I71" s="10"/>
      <c r="J71" s="10"/>
      <c r="K71" s="10"/>
      <c r="L71" s="11"/>
      <c r="M71" s="9"/>
      <c r="N71" s="10"/>
      <c r="O71" s="10"/>
      <c r="P71" s="10"/>
      <c r="Q71" s="11"/>
      <c r="R71" s="9"/>
      <c r="S71" s="10"/>
      <c r="T71" s="10"/>
      <c r="U71" s="10"/>
      <c r="V71" s="11"/>
      <c r="W71" s="9"/>
      <c r="X71" s="10"/>
      <c r="Y71" s="10"/>
      <c r="Z71" s="10"/>
      <c r="AA71" s="11"/>
      <c r="AB71" s="9"/>
      <c r="AC71" s="10"/>
      <c r="AD71" s="10"/>
      <c r="AE71" s="10"/>
      <c r="AF71" s="11"/>
      <c r="AG71" s="9"/>
      <c r="AH71" s="10"/>
      <c r="AI71" s="10"/>
      <c r="AJ71" s="10"/>
      <c r="AK71" s="11"/>
      <c r="AL71" s="9"/>
      <c r="AM71" s="10"/>
      <c r="AN71" s="10"/>
      <c r="AO71" s="10"/>
      <c r="AP71" s="11"/>
      <c r="AQ71" s="9"/>
      <c r="AR71" s="10"/>
      <c r="AS71" s="10"/>
      <c r="AT71" s="10"/>
      <c r="AU71" s="11"/>
      <c r="AV71" s="9"/>
      <c r="AW71" s="10"/>
      <c r="AX71" s="10"/>
      <c r="AY71" s="10"/>
      <c r="AZ71" s="11"/>
      <c r="BA71" s="9"/>
      <c r="BB71" s="10"/>
      <c r="BC71" s="10"/>
      <c r="BD71" s="10"/>
      <c r="BE71" s="11"/>
      <c r="BF71" s="9"/>
      <c r="BG71" s="10"/>
      <c r="BH71" s="10"/>
      <c r="BI71" s="10"/>
      <c r="BJ71" s="11"/>
      <c r="BK71" s="12"/>
      <c r="BL71" s="42"/>
      <c r="BM71" s="43"/>
      <c r="BO71" s="42"/>
    </row>
    <row r="72" spans="1:67" x14ac:dyDescent="0.2">
      <c r="A72" s="48"/>
      <c r="B72" s="53"/>
      <c r="C72" s="9"/>
      <c r="D72" s="10"/>
      <c r="E72" s="10"/>
      <c r="F72" s="10"/>
      <c r="G72" s="11"/>
      <c r="H72" s="9"/>
      <c r="I72" s="10"/>
      <c r="J72" s="10"/>
      <c r="K72" s="10"/>
      <c r="L72" s="11"/>
      <c r="M72" s="9"/>
      <c r="N72" s="10"/>
      <c r="O72" s="10"/>
      <c r="P72" s="10"/>
      <c r="Q72" s="11"/>
      <c r="R72" s="9"/>
      <c r="S72" s="10"/>
      <c r="T72" s="10"/>
      <c r="U72" s="10"/>
      <c r="V72" s="11"/>
      <c r="W72" s="9"/>
      <c r="X72" s="10"/>
      <c r="Y72" s="10"/>
      <c r="Z72" s="10"/>
      <c r="AA72" s="11"/>
      <c r="AB72" s="9"/>
      <c r="AC72" s="10"/>
      <c r="AD72" s="10"/>
      <c r="AE72" s="10"/>
      <c r="AF72" s="11"/>
      <c r="AG72" s="9"/>
      <c r="AH72" s="10"/>
      <c r="AI72" s="10"/>
      <c r="AJ72" s="10"/>
      <c r="AK72" s="11"/>
      <c r="AL72" s="9"/>
      <c r="AM72" s="10"/>
      <c r="AN72" s="10"/>
      <c r="AO72" s="10"/>
      <c r="AP72" s="11"/>
      <c r="AQ72" s="9"/>
      <c r="AR72" s="10"/>
      <c r="AS72" s="10"/>
      <c r="AT72" s="10"/>
      <c r="AU72" s="11"/>
      <c r="AV72" s="9"/>
      <c r="AW72" s="10"/>
      <c r="AX72" s="10"/>
      <c r="AY72" s="10"/>
      <c r="AZ72" s="11"/>
      <c r="BA72" s="9"/>
      <c r="BB72" s="10"/>
      <c r="BC72" s="10"/>
      <c r="BD72" s="10"/>
      <c r="BE72" s="11"/>
      <c r="BF72" s="9"/>
      <c r="BG72" s="10"/>
      <c r="BH72" s="10"/>
      <c r="BI72" s="10"/>
      <c r="BJ72" s="11"/>
      <c r="BK72" s="12">
        <f>SUM(C72:BJ72)</f>
        <v>0</v>
      </c>
      <c r="BL72" s="7"/>
      <c r="BO72" s="42"/>
    </row>
    <row r="73" spans="1:67" s="17" customFormat="1" ht="17" thickBot="1" x14ac:dyDescent="0.25">
      <c r="A73" s="48"/>
      <c r="B73" s="65" t="s">
        <v>27</v>
      </c>
      <c r="C73" s="66">
        <f t="shared" ref="C73:AH73" si="25">SUM(C72:C72)</f>
        <v>0</v>
      </c>
      <c r="D73" s="66">
        <f t="shared" si="25"/>
        <v>0</v>
      </c>
      <c r="E73" s="66">
        <f t="shared" si="25"/>
        <v>0</v>
      </c>
      <c r="F73" s="66">
        <f t="shared" si="25"/>
        <v>0</v>
      </c>
      <c r="G73" s="66">
        <f t="shared" si="25"/>
        <v>0</v>
      </c>
      <c r="H73" s="66">
        <f t="shared" si="25"/>
        <v>0</v>
      </c>
      <c r="I73" s="66">
        <f t="shared" si="25"/>
        <v>0</v>
      </c>
      <c r="J73" s="66">
        <f t="shared" si="25"/>
        <v>0</v>
      </c>
      <c r="K73" s="66">
        <f t="shared" si="25"/>
        <v>0</v>
      </c>
      <c r="L73" s="66">
        <f t="shared" si="25"/>
        <v>0</v>
      </c>
      <c r="M73" s="66">
        <f t="shared" si="25"/>
        <v>0</v>
      </c>
      <c r="N73" s="66">
        <f t="shared" si="25"/>
        <v>0</v>
      </c>
      <c r="O73" s="66">
        <f t="shared" si="25"/>
        <v>0</v>
      </c>
      <c r="P73" s="66">
        <f t="shared" si="25"/>
        <v>0</v>
      </c>
      <c r="Q73" s="66">
        <f t="shared" si="25"/>
        <v>0</v>
      </c>
      <c r="R73" s="66">
        <f t="shared" si="25"/>
        <v>0</v>
      </c>
      <c r="S73" s="66">
        <f t="shared" si="25"/>
        <v>0</v>
      </c>
      <c r="T73" s="66">
        <f t="shared" si="25"/>
        <v>0</v>
      </c>
      <c r="U73" s="66">
        <f t="shared" si="25"/>
        <v>0</v>
      </c>
      <c r="V73" s="66">
        <f t="shared" si="25"/>
        <v>0</v>
      </c>
      <c r="W73" s="66">
        <f t="shared" si="25"/>
        <v>0</v>
      </c>
      <c r="X73" s="66">
        <f t="shared" si="25"/>
        <v>0</v>
      </c>
      <c r="Y73" s="66">
        <f t="shared" si="25"/>
        <v>0</v>
      </c>
      <c r="Z73" s="66">
        <f t="shared" si="25"/>
        <v>0</v>
      </c>
      <c r="AA73" s="66">
        <f t="shared" si="25"/>
        <v>0</v>
      </c>
      <c r="AB73" s="66">
        <f t="shared" si="25"/>
        <v>0</v>
      </c>
      <c r="AC73" s="66">
        <f t="shared" si="25"/>
        <v>0</v>
      </c>
      <c r="AD73" s="66">
        <f t="shared" si="25"/>
        <v>0</v>
      </c>
      <c r="AE73" s="66">
        <f t="shared" si="25"/>
        <v>0</v>
      </c>
      <c r="AF73" s="66">
        <f t="shared" si="25"/>
        <v>0</v>
      </c>
      <c r="AG73" s="66">
        <f t="shared" si="25"/>
        <v>0</v>
      </c>
      <c r="AH73" s="66">
        <f t="shared" si="25"/>
        <v>0</v>
      </c>
      <c r="AI73" s="66">
        <f t="shared" ref="AI73:BK73" si="26">SUM(AI72:AI72)</f>
        <v>0</v>
      </c>
      <c r="AJ73" s="66">
        <f t="shared" si="26"/>
        <v>0</v>
      </c>
      <c r="AK73" s="66">
        <f t="shared" si="26"/>
        <v>0</v>
      </c>
      <c r="AL73" s="66">
        <f t="shared" si="26"/>
        <v>0</v>
      </c>
      <c r="AM73" s="66">
        <f t="shared" si="26"/>
        <v>0</v>
      </c>
      <c r="AN73" s="66">
        <f t="shared" si="26"/>
        <v>0</v>
      </c>
      <c r="AO73" s="66">
        <f t="shared" si="26"/>
        <v>0</v>
      </c>
      <c r="AP73" s="66">
        <f t="shared" si="26"/>
        <v>0</v>
      </c>
      <c r="AQ73" s="66">
        <f t="shared" si="26"/>
        <v>0</v>
      </c>
      <c r="AR73" s="66">
        <f t="shared" si="26"/>
        <v>0</v>
      </c>
      <c r="AS73" s="66">
        <f t="shared" si="26"/>
        <v>0</v>
      </c>
      <c r="AT73" s="66">
        <f t="shared" si="26"/>
        <v>0</v>
      </c>
      <c r="AU73" s="66">
        <f t="shared" si="26"/>
        <v>0</v>
      </c>
      <c r="AV73" s="66">
        <f t="shared" si="26"/>
        <v>0</v>
      </c>
      <c r="AW73" s="66">
        <f t="shared" si="26"/>
        <v>0</v>
      </c>
      <c r="AX73" s="66">
        <f t="shared" si="26"/>
        <v>0</v>
      </c>
      <c r="AY73" s="66">
        <f t="shared" si="26"/>
        <v>0</v>
      </c>
      <c r="AZ73" s="66">
        <f t="shared" si="26"/>
        <v>0</v>
      </c>
      <c r="BA73" s="66">
        <f t="shared" si="26"/>
        <v>0</v>
      </c>
      <c r="BB73" s="66">
        <f t="shared" si="26"/>
        <v>0</v>
      </c>
      <c r="BC73" s="66">
        <f t="shared" si="26"/>
        <v>0</v>
      </c>
      <c r="BD73" s="66">
        <f t="shared" si="26"/>
        <v>0</v>
      </c>
      <c r="BE73" s="66">
        <f t="shared" si="26"/>
        <v>0</v>
      </c>
      <c r="BF73" s="66">
        <f t="shared" si="26"/>
        <v>0</v>
      </c>
      <c r="BG73" s="66">
        <f t="shared" si="26"/>
        <v>0</v>
      </c>
      <c r="BH73" s="66">
        <f t="shared" si="26"/>
        <v>0</v>
      </c>
      <c r="BI73" s="66">
        <f t="shared" si="26"/>
        <v>0</v>
      </c>
      <c r="BJ73" s="66">
        <f t="shared" si="26"/>
        <v>0</v>
      </c>
      <c r="BK73" s="67">
        <f t="shared" si="26"/>
        <v>0</v>
      </c>
      <c r="BO73" s="44"/>
    </row>
    <row r="74" spans="1:67" x14ac:dyDescent="0.2">
      <c r="G74" s="7"/>
      <c r="Q74" s="7"/>
      <c r="AA74" s="7"/>
      <c r="AK74" s="7"/>
      <c r="AU74" s="7"/>
      <c r="BE74" s="7"/>
    </row>
    <row r="75" spans="1:67" x14ac:dyDescent="0.2">
      <c r="D75" s="7"/>
    </row>
    <row r="76" spans="1:67" x14ac:dyDescent="0.2"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</row>
  </sheetData>
  <mergeCells count="25">
    <mergeCell ref="AB5:AF5"/>
    <mergeCell ref="BA5:BE5"/>
    <mergeCell ref="BF5:BJ5"/>
    <mergeCell ref="W4:AF4"/>
    <mergeCell ref="M5:Q5"/>
    <mergeCell ref="R5:V5"/>
    <mergeCell ref="AG5:AK5"/>
    <mergeCell ref="AL5:AP5"/>
    <mergeCell ref="AQ5:AU5"/>
    <mergeCell ref="BK3:BK6"/>
    <mergeCell ref="BA4:BJ4"/>
    <mergeCell ref="A2:A6"/>
    <mergeCell ref="B2:B6"/>
    <mergeCell ref="C2:BK2"/>
    <mergeCell ref="C3:V3"/>
    <mergeCell ref="W3:AP3"/>
    <mergeCell ref="C5:G5"/>
    <mergeCell ref="H5:L5"/>
    <mergeCell ref="W5:AA5"/>
    <mergeCell ref="C4:L4"/>
    <mergeCell ref="M4:V4"/>
    <mergeCell ref="AQ4:AZ4"/>
    <mergeCell ref="AG4:AP4"/>
    <mergeCell ref="AV5:AZ5"/>
    <mergeCell ref="AQ3:BJ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tabSelected="1" topLeftCell="A4" workbookViewId="0">
      <selection activeCell="D42" sqref="D42"/>
    </sheetView>
  </sheetViews>
  <sheetFormatPr baseColWidth="10" defaultColWidth="8.83203125" defaultRowHeight="15" x14ac:dyDescent="0.2"/>
  <cols>
    <col min="1" max="1" width="2.33203125" customWidth="1"/>
    <col min="2" max="2" width="6.6640625" customWidth="1"/>
    <col min="3" max="3" width="25.33203125" bestFit="1" customWidth="1"/>
    <col min="4" max="4" width="15.5" customWidth="1"/>
    <col min="5" max="6" width="18.33203125" customWidth="1"/>
    <col min="7" max="7" width="10" customWidth="1"/>
    <col min="8" max="8" width="19.83203125" customWidth="1"/>
    <col min="9" max="9" width="15.83203125" bestFit="1" customWidth="1"/>
    <col min="10" max="10" width="17" bestFit="1" customWidth="1"/>
    <col min="11" max="11" width="12.5" customWidth="1"/>
    <col min="12" max="12" width="19.83203125" customWidth="1"/>
  </cols>
  <sheetData>
    <row r="1" spans="2:12" x14ac:dyDescent="0.2">
      <c r="B1" s="93" t="s">
        <v>110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2" x14ac:dyDescent="0.2">
      <c r="B2" s="93" t="s">
        <v>97</v>
      </c>
      <c r="C2" s="94"/>
      <c r="D2" s="94"/>
      <c r="E2" s="94"/>
      <c r="F2" s="94"/>
      <c r="G2" s="94"/>
      <c r="H2" s="94"/>
      <c r="I2" s="94"/>
      <c r="J2" s="94"/>
      <c r="K2" s="94"/>
      <c r="L2" s="95"/>
    </row>
    <row r="3" spans="2:12" ht="28" x14ac:dyDescent="0.2">
      <c r="B3" s="23" t="s">
        <v>0</v>
      </c>
      <c r="C3" s="23" t="s">
        <v>51</v>
      </c>
      <c r="D3" s="23" t="s">
        <v>52</v>
      </c>
      <c r="E3" s="23" t="s">
        <v>53</v>
      </c>
      <c r="F3" s="23" t="s">
        <v>21</v>
      </c>
      <c r="G3" s="23" t="s">
        <v>25</v>
      </c>
      <c r="H3" s="23" t="s">
        <v>43</v>
      </c>
      <c r="I3" s="23" t="s">
        <v>54</v>
      </c>
      <c r="J3" s="23" t="s">
        <v>55</v>
      </c>
      <c r="K3" s="23" t="s">
        <v>56</v>
      </c>
      <c r="L3" s="23" t="s">
        <v>57</v>
      </c>
    </row>
    <row r="4" spans="2:12" x14ac:dyDescent="0.2">
      <c r="B4" s="24">
        <v>1</v>
      </c>
      <c r="C4" s="25" t="s">
        <v>58</v>
      </c>
      <c r="D4" s="26">
        <v>0</v>
      </c>
      <c r="E4" s="26">
        <v>0</v>
      </c>
      <c r="F4" s="37">
        <v>4.2391826644499996E-2</v>
      </c>
      <c r="G4" s="26">
        <v>1.6926108386E-3</v>
      </c>
      <c r="H4" s="26">
        <v>0</v>
      </c>
      <c r="I4" s="27">
        <v>0</v>
      </c>
      <c r="J4" s="27">
        <v>0</v>
      </c>
      <c r="K4" s="27">
        <f>SUM(D4:J4)</f>
        <v>4.4084437483099995E-2</v>
      </c>
      <c r="L4" s="26">
        <v>0</v>
      </c>
    </row>
    <row r="5" spans="2:12" x14ac:dyDescent="0.2">
      <c r="B5" s="24">
        <v>2</v>
      </c>
      <c r="C5" s="28" t="s">
        <v>59</v>
      </c>
      <c r="D5" s="26">
        <v>0.14488876961209998</v>
      </c>
      <c r="E5" s="26">
        <v>0</v>
      </c>
      <c r="F5" s="37">
        <v>20.283908262578105</v>
      </c>
      <c r="G5" s="26">
        <v>1.2148967108036994</v>
      </c>
      <c r="H5" s="26">
        <v>0</v>
      </c>
      <c r="I5" s="27">
        <v>0</v>
      </c>
      <c r="J5" s="27">
        <v>0</v>
      </c>
      <c r="K5" s="27">
        <f t="shared" ref="K5:K41" si="0">SUM(D5:J5)</f>
        <v>21.643693742993904</v>
      </c>
      <c r="L5" s="26">
        <v>0</v>
      </c>
    </row>
    <row r="6" spans="2:12" x14ac:dyDescent="0.2">
      <c r="B6" s="24">
        <v>3</v>
      </c>
      <c r="C6" s="25" t="s">
        <v>60</v>
      </c>
      <c r="D6" s="26">
        <v>0</v>
      </c>
      <c r="E6" s="26">
        <v>0</v>
      </c>
      <c r="F6" s="37">
        <v>0.2407683624833</v>
      </c>
      <c r="G6" s="26">
        <v>1.27699719354E-2</v>
      </c>
      <c r="H6" s="26">
        <v>0</v>
      </c>
      <c r="I6" s="27">
        <v>0</v>
      </c>
      <c r="J6" s="27">
        <v>0</v>
      </c>
      <c r="K6" s="27">
        <f t="shared" si="0"/>
        <v>0.2535383344187</v>
      </c>
      <c r="L6" s="26">
        <v>0</v>
      </c>
    </row>
    <row r="7" spans="2:12" x14ac:dyDescent="0.2">
      <c r="B7" s="24">
        <v>4</v>
      </c>
      <c r="C7" s="28" t="s">
        <v>61</v>
      </c>
      <c r="D7" s="26">
        <v>0.17122664803189996</v>
      </c>
      <c r="E7" s="26">
        <v>0</v>
      </c>
      <c r="F7" s="37">
        <v>5.2875669100833012</v>
      </c>
      <c r="G7" s="26">
        <v>0.27701174180490001</v>
      </c>
      <c r="H7" s="26">
        <v>0</v>
      </c>
      <c r="I7" s="27">
        <v>0</v>
      </c>
      <c r="J7" s="27">
        <v>0</v>
      </c>
      <c r="K7" s="27">
        <f t="shared" si="0"/>
        <v>5.7358052999201012</v>
      </c>
      <c r="L7" s="26">
        <v>0</v>
      </c>
    </row>
    <row r="8" spans="2:12" x14ac:dyDescent="0.2">
      <c r="B8" s="24">
        <v>5</v>
      </c>
      <c r="C8" s="28" t="s">
        <v>62</v>
      </c>
      <c r="D8" s="26">
        <v>0.25117772019219997</v>
      </c>
      <c r="E8" s="26">
        <v>0</v>
      </c>
      <c r="F8" s="37">
        <v>15.152431380180996</v>
      </c>
      <c r="G8" s="26">
        <v>0.78749119151180014</v>
      </c>
      <c r="H8" s="26">
        <v>0</v>
      </c>
      <c r="I8" s="27">
        <v>0</v>
      </c>
      <c r="J8" s="27">
        <v>0</v>
      </c>
      <c r="K8" s="27">
        <f t="shared" si="0"/>
        <v>16.191100291884997</v>
      </c>
      <c r="L8" s="26">
        <v>0</v>
      </c>
    </row>
    <row r="9" spans="2:12" x14ac:dyDescent="0.2">
      <c r="B9" s="24">
        <v>6</v>
      </c>
      <c r="C9" s="28" t="s">
        <v>63</v>
      </c>
      <c r="D9" s="26">
        <v>2.2426413805999999E-2</v>
      </c>
      <c r="E9" s="26">
        <v>0</v>
      </c>
      <c r="F9" s="37">
        <v>13.953762686045712</v>
      </c>
      <c r="G9" s="26">
        <v>1.5036013623208995</v>
      </c>
      <c r="H9" s="26">
        <v>0</v>
      </c>
      <c r="I9" s="27">
        <v>0</v>
      </c>
      <c r="J9" s="27">
        <v>0</v>
      </c>
      <c r="K9" s="27">
        <f t="shared" si="0"/>
        <v>15.479790462172613</v>
      </c>
      <c r="L9" s="26">
        <v>0</v>
      </c>
    </row>
    <row r="10" spans="2:12" x14ac:dyDescent="0.2">
      <c r="B10" s="24">
        <v>7</v>
      </c>
      <c r="C10" s="28" t="s">
        <v>64</v>
      </c>
      <c r="D10" s="26">
        <v>6.4028837321600002E-2</v>
      </c>
      <c r="E10" s="26">
        <v>0</v>
      </c>
      <c r="F10" s="37">
        <v>28.05767752321783</v>
      </c>
      <c r="G10" s="26">
        <v>2.2778637460933995</v>
      </c>
      <c r="H10" s="26">
        <v>0</v>
      </c>
      <c r="I10" s="27">
        <v>0</v>
      </c>
      <c r="J10" s="27">
        <v>0</v>
      </c>
      <c r="K10" s="27">
        <f t="shared" si="0"/>
        <v>30.399570106632829</v>
      </c>
      <c r="L10" s="26">
        <v>0</v>
      </c>
    </row>
    <row r="11" spans="2:12" x14ac:dyDescent="0.2">
      <c r="B11" s="24">
        <v>8</v>
      </c>
      <c r="C11" s="25" t="s">
        <v>65</v>
      </c>
      <c r="D11" s="26">
        <v>7.4771601933999992E-3</v>
      </c>
      <c r="E11" s="26">
        <v>0</v>
      </c>
      <c r="F11" s="37">
        <v>0.19085243286929998</v>
      </c>
      <c r="G11" s="26">
        <v>3.4298930966999998E-3</v>
      </c>
      <c r="H11" s="26">
        <v>0</v>
      </c>
      <c r="I11" s="27">
        <v>0</v>
      </c>
      <c r="J11" s="27">
        <v>0</v>
      </c>
      <c r="K11" s="27">
        <f t="shared" si="0"/>
        <v>0.20175948615939998</v>
      </c>
      <c r="L11" s="26">
        <v>0</v>
      </c>
    </row>
    <row r="12" spans="2:12" x14ac:dyDescent="0.2">
      <c r="B12" s="24">
        <v>9</v>
      </c>
      <c r="C12" s="25" t="s">
        <v>66</v>
      </c>
      <c r="D12" s="26">
        <v>0</v>
      </c>
      <c r="E12" s="26">
        <v>0</v>
      </c>
      <c r="F12" s="37">
        <v>2.5121246772000002E-3</v>
      </c>
      <c r="G12" s="26">
        <v>5.2266754830000001E-4</v>
      </c>
      <c r="H12" s="26">
        <v>0</v>
      </c>
      <c r="I12" s="27">
        <v>0</v>
      </c>
      <c r="J12" s="27">
        <v>0</v>
      </c>
      <c r="K12" s="27">
        <f t="shared" si="0"/>
        <v>3.0347922255000003E-3</v>
      </c>
      <c r="L12" s="26">
        <v>0</v>
      </c>
    </row>
    <row r="13" spans="2:12" x14ac:dyDescent="0.2">
      <c r="B13" s="24">
        <v>10</v>
      </c>
      <c r="C13" s="28" t="s">
        <v>67</v>
      </c>
      <c r="D13" s="26">
        <v>4.0618735482999997E-3</v>
      </c>
      <c r="E13" s="26">
        <v>0</v>
      </c>
      <c r="F13" s="37">
        <v>5.7572820674081049</v>
      </c>
      <c r="G13" s="26">
        <v>4.3650502406431988</v>
      </c>
      <c r="H13" s="26">
        <v>0</v>
      </c>
      <c r="I13" s="27">
        <v>0</v>
      </c>
      <c r="J13" s="27">
        <v>0</v>
      </c>
      <c r="K13" s="27">
        <f t="shared" si="0"/>
        <v>10.126394181599604</v>
      </c>
      <c r="L13" s="26">
        <v>0</v>
      </c>
    </row>
    <row r="14" spans="2:12" x14ac:dyDescent="0.2">
      <c r="B14" s="24">
        <v>11</v>
      </c>
      <c r="C14" s="28" t="s">
        <v>68</v>
      </c>
      <c r="D14" s="26">
        <v>2.6581905436673998</v>
      </c>
      <c r="E14" s="26">
        <v>0</v>
      </c>
      <c r="F14" s="37">
        <v>296.12628543431333</v>
      </c>
      <c r="G14" s="26">
        <v>46.303882407516816</v>
      </c>
      <c r="H14" s="26">
        <v>0</v>
      </c>
      <c r="I14" s="27">
        <v>0</v>
      </c>
      <c r="J14" s="27">
        <v>0</v>
      </c>
      <c r="K14" s="27">
        <f t="shared" si="0"/>
        <v>345.08835838549754</v>
      </c>
      <c r="L14" s="26">
        <v>0</v>
      </c>
    </row>
    <row r="15" spans="2:12" x14ac:dyDescent="0.2">
      <c r="B15" s="24">
        <v>12</v>
      </c>
      <c r="C15" s="28" t="s">
        <v>69</v>
      </c>
      <c r="D15" s="26">
        <v>0.28654673896589999</v>
      </c>
      <c r="E15" s="26">
        <v>0</v>
      </c>
      <c r="F15" s="37">
        <v>57.394453345445896</v>
      </c>
      <c r="G15" s="26">
        <v>6.1144919617664018</v>
      </c>
      <c r="H15" s="26">
        <v>0</v>
      </c>
      <c r="I15" s="27">
        <v>0</v>
      </c>
      <c r="J15" s="27">
        <v>0</v>
      </c>
      <c r="K15" s="27">
        <f t="shared" si="0"/>
        <v>63.795492046178204</v>
      </c>
      <c r="L15" s="26">
        <v>0</v>
      </c>
    </row>
    <row r="16" spans="2:12" x14ac:dyDescent="0.2">
      <c r="B16" s="24">
        <v>13</v>
      </c>
      <c r="C16" s="28" t="s">
        <v>70</v>
      </c>
      <c r="D16" s="26">
        <v>2.2573423741599995E-2</v>
      </c>
      <c r="E16" s="26">
        <v>0</v>
      </c>
      <c r="F16" s="37">
        <v>4.6958220933731045</v>
      </c>
      <c r="G16" s="26">
        <v>0.58464987506339983</v>
      </c>
      <c r="H16" s="26">
        <v>0</v>
      </c>
      <c r="I16" s="27">
        <v>0</v>
      </c>
      <c r="J16" s="27">
        <v>0</v>
      </c>
      <c r="K16" s="27">
        <f t="shared" si="0"/>
        <v>5.3030453921781051</v>
      </c>
      <c r="L16" s="26">
        <v>0</v>
      </c>
    </row>
    <row r="17" spans="2:12" x14ac:dyDescent="0.2">
      <c r="B17" s="24">
        <v>14</v>
      </c>
      <c r="C17" s="28" t="s">
        <v>71</v>
      </c>
      <c r="D17" s="26">
        <v>8.8605325773700019E-2</v>
      </c>
      <c r="E17" s="26">
        <v>0</v>
      </c>
      <c r="F17" s="37">
        <v>3.2010501912834002</v>
      </c>
      <c r="G17" s="26">
        <v>0.34639546790230002</v>
      </c>
      <c r="H17" s="26">
        <v>0</v>
      </c>
      <c r="I17" s="27">
        <v>0</v>
      </c>
      <c r="J17" s="27">
        <v>0</v>
      </c>
      <c r="K17" s="27">
        <f t="shared" si="0"/>
        <v>3.6360509849594003</v>
      </c>
      <c r="L17" s="26">
        <v>0</v>
      </c>
    </row>
    <row r="18" spans="2:12" x14ac:dyDescent="0.2">
      <c r="B18" s="24">
        <v>15</v>
      </c>
      <c r="C18" s="28" t="s">
        <v>72</v>
      </c>
      <c r="D18" s="26">
        <v>0.19816398661200002</v>
      </c>
      <c r="E18" s="26">
        <v>0</v>
      </c>
      <c r="F18" s="37">
        <v>25.004306288397522</v>
      </c>
      <c r="G18" s="26">
        <v>2.3226878516726002</v>
      </c>
      <c r="H18" s="26">
        <v>0</v>
      </c>
      <c r="I18" s="27">
        <v>0</v>
      </c>
      <c r="J18" s="27">
        <v>0</v>
      </c>
      <c r="K18" s="27">
        <f t="shared" si="0"/>
        <v>27.525158126682122</v>
      </c>
      <c r="L18" s="26">
        <v>0</v>
      </c>
    </row>
    <row r="19" spans="2:12" x14ac:dyDescent="0.2">
      <c r="B19" s="24">
        <v>16</v>
      </c>
      <c r="C19" s="28" t="s">
        <v>73</v>
      </c>
      <c r="D19" s="26">
        <v>5.1375607941227974</v>
      </c>
      <c r="E19" s="26">
        <v>0</v>
      </c>
      <c r="F19" s="37">
        <v>162.95032588244644</v>
      </c>
      <c r="G19" s="26">
        <v>25.0324878520772</v>
      </c>
      <c r="H19" s="26">
        <v>0</v>
      </c>
      <c r="I19" s="27">
        <v>0</v>
      </c>
      <c r="J19" s="27">
        <v>0</v>
      </c>
      <c r="K19" s="27">
        <f t="shared" si="0"/>
        <v>193.12037452864644</v>
      </c>
      <c r="L19" s="26">
        <v>0</v>
      </c>
    </row>
    <row r="20" spans="2:12" x14ac:dyDescent="0.2">
      <c r="B20" s="24">
        <v>17</v>
      </c>
      <c r="C20" s="28" t="s">
        <v>74</v>
      </c>
      <c r="D20" s="26">
        <v>0.17096016338620001</v>
      </c>
      <c r="E20" s="26">
        <v>0</v>
      </c>
      <c r="F20" s="37">
        <v>13.172665988293218</v>
      </c>
      <c r="G20" s="26">
        <v>1.6366617350612005</v>
      </c>
      <c r="H20" s="26">
        <v>0</v>
      </c>
      <c r="I20" s="27">
        <v>0</v>
      </c>
      <c r="J20" s="27">
        <v>0</v>
      </c>
      <c r="K20" s="27">
        <f t="shared" si="0"/>
        <v>14.980287886740619</v>
      </c>
      <c r="L20" s="26">
        <v>0</v>
      </c>
    </row>
    <row r="21" spans="2:12" x14ac:dyDescent="0.2">
      <c r="B21" s="24">
        <v>18</v>
      </c>
      <c r="C21" s="28" t="s">
        <v>107</v>
      </c>
      <c r="D21" s="26">
        <v>0</v>
      </c>
      <c r="E21" s="26">
        <v>0</v>
      </c>
      <c r="F21" s="37">
        <v>2.1683663870000003E-3</v>
      </c>
      <c r="G21" s="26">
        <v>0</v>
      </c>
      <c r="H21" s="26">
        <v>0</v>
      </c>
      <c r="I21" s="26">
        <v>0</v>
      </c>
      <c r="J21" s="26">
        <v>0</v>
      </c>
      <c r="K21" s="27">
        <f t="shared" si="0"/>
        <v>2.1683663870000003E-3</v>
      </c>
      <c r="L21" s="26">
        <v>0</v>
      </c>
    </row>
    <row r="22" spans="2:12" x14ac:dyDescent="0.2">
      <c r="B22" s="24">
        <v>19</v>
      </c>
      <c r="C22" s="25" t="s">
        <v>95</v>
      </c>
      <c r="D22" s="26">
        <v>0</v>
      </c>
      <c r="E22" s="26">
        <v>0</v>
      </c>
      <c r="F22" s="37">
        <v>0</v>
      </c>
      <c r="G22" s="26">
        <v>0</v>
      </c>
      <c r="H22" s="26">
        <v>0</v>
      </c>
      <c r="I22" s="27">
        <v>0</v>
      </c>
      <c r="J22" s="27">
        <v>0</v>
      </c>
      <c r="K22" s="27">
        <f t="shared" si="0"/>
        <v>0</v>
      </c>
      <c r="L22" s="26">
        <v>0</v>
      </c>
    </row>
    <row r="23" spans="2:12" x14ac:dyDescent="0.2">
      <c r="B23" s="24">
        <v>20</v>
      </c>
      <c r="C23" s="28" t="s">
        <v>75</v>
      </c>
      <c r="D23" s="26">
        <v>0.30886653335190001</v>
      </c>
      <c r="E23" s="26">
        <v>0</v>
      </c>
      <c r="F23" s="37">
        <v>89.619392352270808</v>
      </c>
      <c r="G23" s="26">
        <v>11.63318092556721</v>
      </c>
      <c r="H23" s="26">
        <v>0</v>
      </c>
      <c r="I23" s="27">
        <v>0</v>
      </c>
      <c r="J23" s="27">
        <v>0</v>
      </c>
      <c r="K23" s="27">
        <f t="shared" si="0"/>
        <v>101.56143981118993</v>
      </c>
      <c r="L23" s="26">
        <v>0</v>
      </c>
    </row>
    <row r="24" spans="2:12" x14ac:dyDescent="0.2">
      <c r="B24" s="24">
        <v>21</v>
      </c>
      <c r="C24" s="28" t="s">
        <v>76</v>
      </c>
      <c r="D24" s="26">
        <v>32.781197425699993</v>
      </c>
      <c r="E24" s="26">
        <v>0</v>
      </c>
      <c r="F24" s="37">
        <v>815.08119602208819</v>
      </c>
      <c r="G24" s="26">
        <v>125.96252683224135</v>
      </c>
      <c r="H24" s="26">
        <v>0</v>
      </c>
      <c r="I24" s="27">
        <v>0</v>
      </c>
      <c r="J24" s="27">
        <v>0</v>
      </c>
      <c r="K24" s="27">
        <f t="shared" si="0"/>
        <v>973.82492028002957</v>
      </c>
      <c r="L24" s="26">
        <v>0</v>
      </c>
    </row>
    <row r="25" spans="2:12" x14ac:dyDescent="0.2">
      <c r="B25" s="24">
        <v>22</v>
      </c>
      <c r="C25" s="25" t="s">
        <v>77</v>
      </c>
      <c r="D25" s="26">
        <v>0</v>
      </c>
      <c r="E25" s="26">
        <v>0</v>
      </c>
      <c r="F25" s="37">
        <v>0.44548826193430002</v>
      </c>
      <c r="G25" s="26">
        <v>3.2970047967499999E-2</v>
      </c>
      <c r="H25" s="26">
        <v>0</v>
      </c>
      <c r="I25" s="27">
        <v>0</v>
      </c>
      <c r="J25" s="27">
        <v>0</v>
      </c>
      <c r="K25" s="27">
        <f t="shared" si="0"/>
        <v>0.47845830990180005</v>
      </c>
      <c r="L25" s="26">
        <v>0</v>
      </c>
    </row>
    <row r="26" spans="2:12" x14ac:dyDescent="0.2">
      <c r="B26" s="24">
        <v>23</v>
      </c>
      <c r="C26" s="28" t="s">
        <v>78</v>
      </c>
      <c r="D26" s="26">
        <v>5.3368861612000003E-3</v>
      </c>
      <c r="E26" s="26">
        <v>0</v>
      </c>
      <c r="F26" s="37">
        <v>0.50064323370870001</v>
      </c>
      <c r="G26" s="26">
        <v>1.1039300451499999E-2</v>
      </c>
      <c r="H26" s="26">
        <v>0</v>
      </c>
      <c r="I26" s="27">
        <v>0</v>
      </c>
      <c r="J26" s="27">
        <v>0</v>
      </c>
      <c r="K26" s="27">
        <f t="shared" si="0"/>
        <v>0.51701942032140003</v>
      </c>
      <c r="L26" s="26">
        <v>0</v>
      </c>
    </row>
    <row r="27" spans="2:12" x14ac:dyDescent="0.2">
      <c r="B27" s="24">
        <v>24</v>
      </c>
      <c r="C27" s="25" t="s">
        <v>79</v>
      </c>
      <c r="D27" s="26">
        <v>0</v>
      </c>
      <c r="E27" s="26">
        <v>0</v>
      </c>
      <c r="F27" s="37">
        <v>0.27229665164470002</v>
      </c>
      <c r="G27" s="26">
        <v>0</v>
      </c>
      <c r="H27" s="26">
        <v>0</v>
      </c>
      <c r="I27" s="27">
        <v>0</v>
      </c>
      <c r="J27" s="27">
        <v>0</v>
      </c>
      <c r="K27" s="27">
        <f t="shared" si="0"/>
        <v>0.27229665164470002</v>
      </c>
      <c r="L27" s="26">
        <v>0</v>
      </c>
    </row>
    <row r="28" spans="2:12" x14ac:dyDescent="0.2">
      <c r="B28" s="24">
        <v>25</v>
      </c>
      <c r="C28" s="25" t="s">
        <v>80</v>
      </c>
      <c r="D28" s="26">
        <v>0</v>
      </c>
      <c r="E28" s="26">
        <v>0</v>
      </c>
      <c r="F28" s="37">
        <v>0.18135138099920001</v>
      </c>
      <c r="G28" s="26">
        <v>2.1537632903000001E-3</v>
      </c>
      <c r="H28" s="26">
        <v>0</v>
      </c>
      <c r="I28" s="27">
        <v>0</v>
      </c>
      <c r="J28" s="27">
        <v>0</v>
      </c>
      <c r="K28" s="27">
        <f t="shared" si="0"/>
        <v>0.18350514428950002</v>
      </c>
      <c r="L28" s="26">
        <v>0</v>
      </c>
    </row>
    <row r="29" spans="2:12" x14ac:dyDescent="0.2">
      <c r="B29" s="24">
        <v>26</v>
      </c>
      <c r="C29" s="28" t="s">
        <v>81</v>
      </c>
      <c r="D29" s="26">
        <v>0.75566348512649972</v>
      </c>
      <c r="E29" s="26">
        <v>0</v>
      </c>
      <c r="F29" s="37">
        <v>119.51598803909816</v>
      </c>
      <c r="G29" s="26">
        <v>8.5116553207309043</v>
      </c>
      <c r="H29" s="26">
        <v>0</v>
      </c>
      <c r="I29" s="27">
        <v>0</v>
      </c>
      <c r="J29" s="27">
        <v>0</v>
      </c>
      <c r="K29" s="27">
        <f t="shared" si="0"/>
        <v>128.78330684495558</v>
      </c>
      <c r="L29" s="26">
        <v>0</v>
      </c>
    </row>
    <row r="30" spans="2:12" x14ac:dyDescent="0.2">
      <c r="B30" s="24">
        <v>27</v>
      </c>
      <c r="C30" s="28" t="s">
        <v>82</v>
      </c>
      <c r="D30" s="26">
        <v>5.8908389450700011E-2</v>
      </c>
      <c r="E30" s="26">
        <v>0</v>
      </c>
      <c r="F30" s="37">
        <v>23.160096940782243</v>
      </c>
      <c r="G30" s="26">
        <v>2.2122390006709991</v>
      </c>
      <c r="H30" s="26">
        <v>0</v>
      </c>
      <c r="I30" s="27">
        <v>0</v>
      </c>
      <c r="J30" s="27">
        <v>0</v>
      </c>
      <c r="K30" s="27">
        <f t="shared" si="0"/>
        <v>25.43124433090394</v>
      </c>
      <c r="L30" s="26">
        <v>0</v>
      </c>
    </row>
    <row r="31" spans="2:12" x14ac:dyDescent="0.2">
      <c r="B31" s="24">
        <v>28</v>
      </c>
      <c r="C31" s="28" t="s">
        <v>22</v>
      </c>
      <c r="D31" s="26">
        <v>0.77990832751350003</v>
      </c>
      <c r="E31" s="26">
        <v>0</v>
      </c>
      <c r="F31" s="37">
        <v>50.145486343569736</v>
      </c>
      <c r="G31" s="26">
        <v>5.6457624339307015</v>
      </c>
      <c r="H31" s="26">
        <v>0</v>
      </c>
      <c r="I31" s="27">
        <v>0</v>
      </c>
      <c r="J31" s="27">
        <v>0</v>
      </c>
      <c r="K31" s="27">
        <f t="shared" si="0"/>
        <v>56.571157105013938</v>
      </c>
      <c r="L31" s="26">
        <v>0</v>
      </c>
    </row>
    <row r="32" spans="2:12" x14ac:dyDescent="0.2">
      <c r="B32" s="24">
        <v>29</v>
      </c>
      <c r="C32" s="28" t="s">
        <v>83</v>
      </c>
      <c r="D32" s="26">
        <v>1.07540210322E-2</v>
      </c>
      <c r="E32" s="26">
        <v>0</v>
      </c>
      <c r="F32" s="37">
        <v>2.0917959057671993</v>
      </c>
      <c r="G32" s="26">
        <v>5.8432056160499998E-2</v>
      </c>
      <c r="H32" s="26">
        <v>0</v>
      </c>
      <c r="I32" s="27">
        <v>0</v>
      </c>
      <c r="J32" s="27">
        <v>0</v>
      </c>
      <c r="K32" s="27">
        <f t="shared" si="0"/>
        <v>2.1609819829598993</v>
      </c>
      <c r="L32" s="26">
        <v>0</v>
      </c>
    </row>
    <row r="33" spans="2:12" x14ac:dyDescent="0.2">
      <c r="B33" s="24">
        <v>30</v>
      </c>
      <c r="C33" s="28" t="s">
        <v>84</v>
      </c>
      <c r="D33" s="26">
        <v>0.76763584212640001</v>
      </c>
      <c r="E33" s="26">
        <v>0</v>
      </c>
      <c r="F33" s="37">
        <v>89.346631874284583</v>
      </c>
      <c r="G33" s="26">
        <v>11.1413895426001</v>
      </c>
      <c r="H33" s="26">
        <v>0</v>
      </c>
      <c r="I33" s="27">
        <v>0</v>
      </c>
      <c r="J33" s="27">
        <v>0</v>
      </c>
      <c r="K33" s="27">
        <f t="shared" si="0"/>
        <v>101.25565725901107</v>
      </c>
      <c r="L33" s="26">
        <v>0</v>
      </c>
    </row>
    <row r="34" spans="2:12" x14ac:dyDescent="0.2">
      <c r="B34" s="24">
        <v>31</v>
      </c>
      <c r="C34" s="28" t="s">
        <v>85</v>
      </c>
      <c r="D34" s="26">
        <v>0.51807007970700003</v>
      </c>
      <c r="E34" s="26">
        <v>0</v>
      </c>
      <c r="F34" s="37">
        <v>76.682543044252725</v>
      </c>
      <c r="G34" s="26">
        <v>6.5811801313768044</v>
      </c>
      <c r="H34" s="26">
        <v>0</v>
      </c>
      <c r="I34" s="27">
        <v>0</v>
      </c>
      <c r="J34" s="27">
        <v>0</v>
      </c>
      <c r="K34" s="27">
        <f t="shared" si="0"/>
        <v>83.781793255336538</v>
      </c>
      <c r="L34" s="26">
        <v>0</v>
      </c>
    </row>
    <row r="35" spans="2:12" x14ac:dyDescent="0.2">
      <c r="B35" s="24">
        <v>32</v>
      </c>
      <c r="C35" s="25" t="s">
        <v>86</v>
      </c>
      <c r="D35" s="26">
        <v>0</v>
      </c>
      <c r="E35" s="26">
        <v>0</v>
      </c>
      <c r="F35" s="37">
        <v>1.2883136620311997</v>
      </c>
      <c r="G35" s="26">
        <v>4.4065169999999996E-3</v>
      </c>
      <c r="H35" s="26">
        <v>0</v>
      </c>
      <c r="I35" s="27">
        <v>0</v>
      </c>
      <c r="J35" s="27">
        <v>0</v>
      </c>
      <c r="K35" s="27">
        <f t="shared" si="0"/>
        <v>1.2927201790311997</v>
      </c>
      <c r="L35" s="26">
        <v>0</v>
      </c>
    </row>
    <row r="36" spans="2:12" x14ac:dyDescent="0.2">
      <c r="B36" s="24">
        <v>33</v>
      </c>
      <c r="C36" s="28" t="s">
        <v>87</v>
      </c>
      <c r="D36" s="26">
        <v>1.2210595249649996</v>
      </c>
      <c r="E36" s="26">
        <v>0</v>
      </c>
      <c r="F36" s="37">
        <v>141.44560235410404</v>
      </c>
      <c r="G36" s="26">
        <v>12.819326339564093</v>
      </c>
      <c r="H36" s="26">
        <v>0</v>
      </c>
      <c r="I36" s="27">
        <v>0</v>
      </c>
      <c r="J36" s="27">
        <v>0</v>
      </c>
      <c r="K36" s="27">
        <f t="shared" si="0"/>
        <v>155.48598821863314</v>
      </c>
      <c r="L36" s="26">
        <v>0</v>
      </c>
    </row>
    <row r="37" spans="2:12" x14ac:dyDescent="0.2">
      <c r="B37" s="24">
        <v>34</v>
      </c>
      <c r="C37" s="28" t="s">
        <v>88</v>
      </c>
      <c r="D37" s="26">
        <v>0.50624367883600008</v>
      </c>
      <c r="E37" s="26">
        <v>0</v>
      </c>
      <c r="F37" s="37">
        <v>58.456332383095088</v>
      </c>
      <c r="G37" s="26">
        <v>4.1877113638969004</v>
      </c>
      <c r="H37" s="26">
        <v>0</v>
      </c>
      <c r="I37" s="27">
        <v>0</v>
      </c>
      <c r="J37" s="27">
        <v>0</v>
      </c>
      <c r="K37" s="27">
        <f t="shared" si="0"/>
        <v>63.15028742582799</v>
      </c>
      <c r="L37" s="26">
        <v>0</v>
      </c>
    </row>
    <row r="38" spans="2:12" x14ac:dyDescent="0.2">
      <c r="B38" s="24">
        <v>35</v>
      </c>
      <c r="C38" s="28" t="s">
        <v>89</v>
      </c>
      <c r="D38" s="26">
        <v>0</v>
      </c>
      <c r="E38" s="26">
        <v>0</v>
      </c>
      <c r="F38" s="37">
        <v>0.21557032183710001</v>
      </c>
      <c r="G38" s="26">
        <v>6.1103033869999998E-3</v>
      </c>
      <c r="H38" s="26">
        <v>0</v>
      </c>
      <c r="I38" s="27">
        <v>0</v>
      </c>
      <c r="J38" s="27">
        <v>0</v>
      </c>
      <c r="K38" s="27">
        <f t="shared" si="0"/>
        <v>0.22168062522410001</v>
      </c>
      <c r="L38" s="26">
        <v>0</v>
      </c>
    </row>
    <row r="39" spans="2:12" x14ac:dyDescent="0.2">
      <c r="B39" s="24">
        <v>36</v>
      </c>
      <c r="C39" s="28" t="s">
        <v>90</v>
      </c>
      <c r="D39" s="26">
        <v>2.5236474216704003</v>
      </c>
      <c r="E39" s="26">
        <v>0</v>
      </c>
      <c r="F39" s="37">
        <v>213.9678341403511</v>
      </c>
      <c r="G39" s="26">
        <v>25.339176373584579</v>
      </c>
      <c r="H39" s="26">
        <v>0</v>
      </c>
      <c r="I39" s="27">
        <v>0</v>
      </c>
      <c r="J39" s="27">
        <v>0</v>
      </c>
      <c r="K39" s="27">
        <f t="shared" si="0"/>
        <v>241.8306579356061</v>
      </c>
      <c r="L39" s="26">
        <v>0</v>
      </c>
    </row>
    <row r="40" spans="2:12" x14ac:dyDescent="0.2">
      <c r="B40" s="24">
        <v>37</v>
      </c>
      <c r="C40" s="28" t="s">
        <v>91</v>
      </c>
      <c r="D40" s="26">
        <v>0.25537439561250003</v>
      </c>
      <c r="E40" s="26">
        <v>0</v>
      </c>
      <c r="F40" s="37">
        <v>9.1785924735610109</v>
      </c>
      <c r="G40" s="26">
        <v>0.87114409383679992</v>
      </c>
      <c r="H40" s="26">
        <v>0</v>
      </c>
      <c r="I40" s="27">
        <v>0</v>
      </c>
      <c r="J40" s="27">
        <v>0</v>
      </c>
      <c r="K40" s="27">
        <f t="shared" si="0"/>
        <v>10.305110963010312</v>
      </c>
      <c r="L40" s="26">
        <v>0</v>
      </c>
    </row>
    <row r="41" spans="2:12" x14ac:dyDescent="0.2">
      <c r="B41" s="24">
        <v>38</v>
      </c>
      <c r="C41" s="28" t="s">
        <v>92</v>
      </c>
      <c r="D41" s="26">
        <v>0.29445381777160001</v>
      </c>
      <c r="E41" s="26">
        <v>0</v>
      </c>
      <c r="F41" s="37">
        <v>116.32970278049116</v>
      </c>
      <c r="G41" s="26">
        <v>12.930150491085493</v>
      </c>
      <c r="H41" s="26">
        <v>0</v>
      </c>
      <c r="I41" s="27">
        <v>0</v>
      </c>
      <c r="J41" s="27">
        <v>0</v>
      </c>
      <c r="K41" s="27">
        <f t="shared" si="0"/>
        <v>129.55430708934824</v>
      </c>
      <c r="L41" s="26">
        <v>0</v>
      </c>
    </row>
    <row r="42" spans="2:12" s="32" customFormat="1" x14ac:dyDescent="0.2">
      <c r="B42" s="29" t="s">
        <v>93</v>
      </c>
      <c r="C42" s="30"/>
      <c r="D42" s="31">
        <f>SUM(D4:D41)</f>
        <v>50.015008227999992</v>
      </c>
      <c r="E42" s="31">
        <f t="shared" ref="E42:L42" si="1">SUM(E4:E41)</f>
        <v>0</v>
      </c>
      <c r="F42" s="31">
        <f t="shared" si="1"/>
        <v>2459.4410893319996</v>
      </c>
      <c r="G42" s="31">
        <f t="shared" si="1"/>
        <v>320.73614212499956</v>
      </c>
      <c r="H42" s="31">
        <f t="shared" si="1"/>
        <v>0</v>
      </c>
      <c r="I42" s="31">
        <f t="shared" si="1"/>
        <v>0</v>
      </c>
      <c r="J42" s="31">
        <f t="shared" si="1"/>
        <v>0</v>
      </c>
      <c r="K42" s="31">
        <f>SUM(K4:K41)</f>
        <v>2830.1922396849995</v>
      </c>
      <c r="L42" s="31">
        <f t="shared" si="1"/>
        <v>0</v>
      </c>
    </row>
    <row r="43" spans="2:12" x14ac:dyDescent="0.2">
      <c r="B43" t="s">
        <v>94</v>
      </c>
      <c r="D43" s="35"/>
      <c r="F43" s="35"/>
      <c r="G43" s="35"/>
      <c r="I43" s="33"/>
      <c r="J43" s="33"/>
      <c r="K43" s="35"/>
    </row>
    <row r="44" spans="2:12" s="33" customFormat="1" x14ac:dyDescent="0.2">
      <c r="D44" s="39"/>
      <c r="F44" s="39"/>
      <c r="G44" s="39"/>
      <c r="K44" s="39"/>
    </row>
    <row r="45" spans="2:12" x14ac:dyDescent="0.2">
      <c r="D45" s="35"/>
      <c r="F45" s="35"/>
      <c r="G45" s="35"/>
      <c r="H45" s="35"/>
      <c r="I45" s="69"/>
      <c r="J45" s="69"/>
      <c r="K45" s="35"/>
      <c r="L45" s="33"/>
    </row>
    <row r="46" spans="2:12" x14ac:dyDescent="0.2">
      <c r="D46" s="33"/>
      <c r="E46" s="33"/>
      <c r="F46" s="33"/>
      <c r="G46" s="33"/>
      <c r="I46" s="33"/>
      <c r="J46" s="33"/>
      <c r="K46" s="33"/>
      <c r="L46" s="33"/>
    </row>
    <row r="47" spans="2:12" s="39" customFormat="1" x14ac:dyDescent="0.2">
      <c r="D47" s="33"/>
      <c r="E47" s="33"/>
      <c r="F47" s="33"/>
      <c r="G47" s="33"/>
      <c r="I47" s="33"/>
      <c r="J47" s="33"/>
      <c r="K47" s="33"/>
      <c r="L47" s="33"/>
    </row>
    <row r="48" spans="2:12" x14ac:dyDescent="0.2">
      <c r="D48" s="34"/>
      <c r="E48" s="34"/>
      <c r="F48" s="34"/>
      <c r="G48" s="34"/>
      <c r="H48" s="34"/>
      <c r="I48" s="35"/>
      <c r="J48" s="35"/>
      <c r="K48" s="34"/>
      <c r="L48" s="34"/>
    </row>
    <row r="49" spans="11:11" x14ac:dyDescent="0.2">
      <c r="K49" s="36"/>
    </row>
    <row r="50" spans="11:11" x14ac:dyDescent="0.2">
      <c r="K50" s="36"/>
    </row>
  </sheetData>
  <mergeCells count="2">
    <mergeCell ref="B1:L1"/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ravindar.muthyala</dc:creator>
  <cp:lastModifiedBy>Sadath Khan</cp:lastModifiedBy>
  <dcterms:created xsi:type="dcterms:W3CDTF">2014-04-10T12:10:22Z</dcterms:created>
  <dcterms:modified xsi:type="dcterms:W3CDTF">2025-11-12T09:21:14Z</dcterms:modified>
</cp:coreProperties>
</file>