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onthly MIS/FY 2023_24/Nov 23/Disclosure of AUM/"/>
    </mc:Choice>
  </mc:AlternateContent>
  <xr:revisionPtr revIDLastSave="2" documentId="11_1225330B8D5050CA1D4690C30C785C0CE360E093" xr6:coauthVersionLast="47" xr6:coauthVersionMax="47" xr10:uidLastSave="{2FC249C1-5A69-4C6E-BCAD-CEEAB70D6763}"/>
  <bookViews>
    <workbookView xWindow="-120" yWindow="-120" windowWidth="20730" windowHeight="1104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8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C40" i="1"/>
  <c r="BK51" i="1" l="1"/>
  <c r="BK28" i="1" l="1"/>
  <c r="BK54" i="1" l="1"/>
  <c r="BI55" i="1" l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J55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C47" i="1"/>
  <c r="L42" i="2"/>
  <c r="J42" i="2"/>
  <c r="I42" i="2"/>
  <c r="H42" i="2"/>
  <c r="G42" i="2"/>
  <c r="F42" i="2"/>
  <c r="E42" i="2"/>
  <c r="D42" i="2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C67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2" i="1"/>
  <c r="BK14" i="1"/>
  <c r="BK15" i="1" s="1"/>
  <c r="BK18" i="1"/>
  <c r="BK39" i="1"/>
  <c r="BK40" i="1" s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66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1" i="1" l="1"/>
  <c r="BK55" i="1"/>
  <c r="BK56" i="1" s="1"/>
  <c r="BJ56" i="1"/>
  <c r="X56" i="1"/>
  <c r="AJ56" i="1"/>
  <c r="AN56" i="1"/>
  <c r="BD56" i="1"/>
  <c r="BK67" i="1"/>
  <c r="BC56" i="1"/>
  <c r="AS56" i="1"/>
  <c r="BK11" i="1"/>
  <c r="C56" i="1"/>
  <c r="AC56" i="1"/>
  <c r="AM56" i="1"/>
  <c r="BB56" i="1"/>
  <c r="AL56" i="1"/>
  <c r="AF56" i="1"/>
  <c r="T56" i="1"/>
  <c r="L56" i="1"/>
  <c r="BK19" i="1"/>
  <c r="K41" i="1"/>
  <c r="O41" i="1"/>
  <c r="U41" i="1"/>
  <c r="AG41" i="1"/>
  <c r="D56" i="1"/>
  <c r="F56" i="1"/>
  <c r="H56" i="1"/>
  <c r="J56" i="1"/>
  <c r="R56" i="1"/>
  <c r="V56" i="1"/>
  <c r="Z56" i="1"/>
  <c r="AB56" i="1"/>
  <c r="AD56" i="1"/>
  <c r="AH56" i="1"/>
  <c r="AP56" i="1"/>
  <c r="AR56" i="1"/>
  <c r="AT56" i="1"/>
  <c r="AV56" i="1"/>
  <c r="AX56" i="1"/>
  <c r="BJ41" i="1"/>
  <c r="BF56" i="1"/>
  <c r="AR41" i="1"/>
  <c r="BH56" i="1"/>
  <c r="BI56" i="1"/>
  <c r="BE56" i="1"/>
  <c r="BA56" i="1"/>
  <c r="AO56" i="1"/>
  <c r="AK56" i="1"/>
  <c r="Y56" i="1"/>
  <c r="M56" i="1"/>
  <c r="E56" i="1"/>
  <c r="BG56" i="1"/>
  <c r="AY56" i="1"/>
  <c r="AW56" i="1"/>
  <c r="AU56" i="1"/>
  <c r="AQ56" i="1"/>
  <c r="AJ41" i="1"/>
  <c r="AP41" i="1"/>
  <c r="AP30" i="1"/>
  <c r="D41" i="1"/>
  <c r="H41" i="1"/>
  <c r="N41" i="1"/>
  <c r="R41" i="1"/>
  <c r="T41" i="1"/>
  <c r="V41" i="1"/>
  <c r="X41" i="1"/>
  <c r="Z41" i="1"/>
  <c r="AD41" i="1"/>
  <c r="AF41" i="1"/>
  <c r="AH41" i="1"/>
  <c r="AL41" i="1"/>
  <c r="AT41" i="1"/>
  <c r="AV41" i="1"/>
  <c r="AX41" i="1"/>
  <c r="AZ41" i="1"/>
  <c r="BB41" i="1"/>
  <c r="BD41" i="1"/>
  <c r="BF41" i="1"/>
  <c r="H30" i="1"/>
  <c r="T30" i="1"/>
  <c r="V30" i="1"/>
  <c r="Z30" i="1"/>
  <c r="AB30" i="1"/>
  <c r="AL30" i="1"/>
  <c r="AN30" i="1"/>
  <c r="AR30" i="1"/>
  <c r="AT30" i="1"/>
  <c r="AV30" i="1"/>
  <c r="BH30" i="1"/>
  <c r="G56" i="1"/>
  <c r="I56" i="1"/>
  <c r="O56" i="1"/>
  <c r="Q56" i="1"/>
  <c r="S56" i="1"/>
  <c r="U56" i="1"/>
  <c r="AE56" i="1"/>
  <c r="AG56" i="1"/>
  <c r="AI56" i="1"/>
  <c r="Q41" i="1"/>
  <c r="S41" i="1"/>
  <c r="BC41" i="1"/>
  <c r="BE41" i="1"/>
  <c r="BE30" i="1"/>
  <c r="BK47" i="1"/>
  <c r="G41" i="1"/>
  <c r="I41" i="1"/>
  <c r="M41" i="1"/>
  <c r="Y41" i="1"/>
  <c r="AA41" i="1"/>
  <c r="AC41" i="1"/>
  <c r="AK41" i="1"/>
  <c r="AM41" i="1"/>
  <c r="AO41" i="1"/>
  <c r="AQ41" i="1"/>
  <c r="AS41" i="1"/>
  <c r="AU41" i="1"/>
  <c r="AW41" i="1"/>
  <c r="BG41" i="1"/>
  <c r="BI41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1" i="1"/>
  <c r="J30" i="1"/>
  <c r="L30" i="1"/>
  <c r="N30" i="1"/>
  <c r="X30" i="1"/>
  <c r="AF30" i="1"/>
  <c r="AZ30" i="1"/>
  <c r="BD30" i="1"/>
  <c r="BK29" i="1"/>
  <c r="F41" i="1"/>
  <c r="J41" i="1"/>
  <c r="L41" i="1"/>
  <c r="P41" i="1"/>
  <c r="AE41" i="1"/>
  <c r="AI41" i="1"/>
  <c r="AN41" i="1"/>
  <c r="AY41" i="1"/>
  <c r="BA41" i="1"/>
  <c r="AZ56" i="1"/>
  <c r="AA56" i="1"/>
  <c r="W56" i="1"/>
  <c r="K56" i="1"/>
  <c r="E41" i="1"/>
  <c r="AB41" i="1"/>
  <c r="BH41" i="1"/>
  <c r="BK41" i="1"/>
  <c r="P56" i="1"/>
  <c r="N56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3" i="1" l="1"/>
  <c r="R63" i="1"/>
  <c r="H63" i="1"/>
  <c r="AF63" i="1"/>
  <c r="AR63" i="1"/>
  <c r="AS63" i="1"/>
  <c r="AN63" i="1"/>
  <c r="X63" i="1"/>
  <c r="AP63" i="1"/>
  <c r="BD63" i="1"/>
  <c r="C63" i="1"/>
  <c r="BK30" i="1"/>
  <c r="BK63" i="1" s="1"/>
  <c r="BC63" i="1"/>
  <c r="BB63" i="1"/>
  <c r="AH63" i="1"/>
  <c r="D63" i="1"/>
  <c r="AC63" i="1"/>
  <c r="V63" i="1"/>
  <c r="AB63" i="1"/>
  <c r="Z63" i="1"/>
  <c r="BJ63" i="1"/>
  <c r="AX63" i="1"/>
  <c r="AD63" i="1"/>
  <c r="AM63" i="1"/>
  <c r="G63" i="1"/>
  <c r="S63" i="1"/>
  <c r="AU63" i="1"/>
  <c r="BG63" i="1"/>
  <c r="AL63" i="1"/>
  <c r="AO63" i="1"/>
  <c r="O63" i="1"/>
  <c r="AI63" i="1"/>
  <c r="AQ63" i="1"/>
  <c r="AW63" i="1"/>
  <c r="AK63" i="1"/>
  <c r="M63" i="1"/>
  <c r="AJ63" i="1"/>
  <c r="BH63" i="1"/>
  <c r="BI63" i="1"/>
  <c r="AV63" i="1"/>
  <c r="AA63" i="1"/>
  <c r="Y63" i="1"/>
  <c r="AT63" i="1"/>
  <c r="Q63" i="1"/>
  <c r="AG63" i="1"/>
  <c r="E63" i="1"/>
  <c r="K63" i="1"/>
  <c r="AZ63" i="1"/>
  <c r="U63" i="1"/>
  <c r="W63" i="1"/>
  <c r="AE63" i="1"/>
  <c r="BA63" i="1"/>
  <c r="BF63" i="1"/>
  <c r="F63" i="1"/>
  <c r="I63" i="1"/>
  <c r="BE63" i="1"/>
  <c r="N63" i="1"/>
  <c r="J63" i="1"/>
  <c r="AY63" i="1"/>
  <c r="L63" i="1"/>
  <c r="P63" i="1"/>
</calcChain>
</file>

<file path=xl/sharedStrings.xml><?xml version="1.0" encoding="utf-8"?>
<sst xmlns="http://schemas.openxmlformats.org/spreadsheetml/2006/main" count="137" uniqueCount="103">
  <si>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</si>
  <si>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</si>
  <si>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</si>
  <si>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</si>
  <si>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</si>
  <si>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</si>
  <si>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</si>
  <si>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</si>
  <si>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</si>
  <si>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</si>
  <si>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</si>
  <si>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</si>
  <si>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</si>
  <si>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</si>
  <si>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</si>
  <si>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</si>
  <si>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</si>
  <si>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</si>
  <si>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</si>
  <si>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</si>
  <si>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</si>
  <si>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</si>
  <si>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</si>
  <si>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</si>
  <si>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</si>
  <si>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</si>
  <si>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</si>
  <si>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</si>
  <si>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</si>
  <si>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</si>
  <si>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</si>
  <si>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</si>
  <si>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</si>
  <si>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</si>
  <si>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</si>
  <si>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</si>
  <si>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</si>
  <si>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</si>
  <si>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</si>
  <si>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</si>
  <si>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</si>
  <si>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</si>
  <si>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</si>
  <si>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</si>
  <si>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</si>
  <si>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</si>
  <si>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</si>
  <si>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</si>
  <si>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</si>
  <si>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</si>
  <si>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</si>
  <si>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</si>
  <si>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</si>
  <si>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</si>
  <si>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</si>
  <si>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</si>
  <si>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</si>
  <si>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</si>
  <si>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</si>
  <si>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</si>
  <si>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</si>
  <si>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</si>
  <si>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</si>
  <si>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</si>
  <si>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</si>
  <si>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</si>
  <si>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</si>
  <si>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</si>
  <si>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</si>
  <si>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</si>
  <si>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</si>
  <si>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</si>
  <si>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</si>
  <si>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</si>
  <si>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</si>
  <si>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</si>
  <si>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</si>
  <si>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</si>
  <si>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</si>
  <si>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</si>
  <si>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</si>
  <si>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</si>
  <si>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</si>
  <si>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</si>
  <si>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</si>
  <si>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</si>
  <si>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</si>
  <si>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</si>
  <si>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</si>
  <si>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</si>
  <si>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</si>
  <si>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</si>
  <si>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</si>
  <si>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</si>
  <si>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</si>
  <si>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</si>
  <si>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</si>
  <si>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</si>
  <si>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</si>
  <si>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</si>
  <si>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</si>
  <si>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Mutual Fund: Average Net Assets Under Management (AAUM) as on Nov 2023 (All figures in Rs. Crore)</t>
  </si>
  <si>
    <t>Table showing State wise /Union Territory wise contribution to AAUM of category of schemes as on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</si>
</sst>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4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9"/>
  <sheetViews>
    <sheetView tabSelected="1" topLeftCell="AM1" zoomScaleNormal="100" workbookViewId="0">
      <selection activeCell="BL11" sqref="BL11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5.285156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64" t="s">
        <v>0</v>
      </c>
      <c r="B2" s="66" t="s">
        <v>1</v>
      </c>
      <c r="C2" s="69" t="s">
        <v>101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1"/>
    </row>
    <row r="3" spans="1:63" ht="18.75" thickBot="1" x14ac:dyDescent="0.3">
      <c r="A3" s="65"/>
      <c r="B3" s="67"/>
      <c r="C3" s="72" t="s">
        <v>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72" t="s">
        <v>3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4"/>
      <c r="AQ3" s="72" t="s">
        <v>4</v>
      </c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4"/>
      <c r="BK3" s="58" t="s">
        <v>30</v>
      </c>
    </row>
    <row r="4" spans="1:63" ht="18.75" thickBot="1" x14ac:dyDescent="0.4">
      <c r="A4" s="65"/>
      <c r="B4" s="67"/>
      <c r="C4" s="61" t="s">
        <v>49</v>
      </c>
      <c r="D4" s="62"/>
      <c r="E4" s="62"/>
      <c r="F4" s="62"/>
      <c r="G4" s="62"/>
      <c r="H4" s="62"/>
      <c r="I4" s="62"/>
      <c r="J4" s="62"/>
      <c r="K4" s="62"/>
      <c r="L4" s="63"/>
      <c r="M4" s="61" t="s">
        <v>50</v>
      </c>
      <c r="N4" s="62"/>
      <c r="O4" s="62"/>
      <c r="P4" s="62"/>
      <c r="Q4" s="62"/>
      <c r="R4" s="62"/>
      <c r="S4" s="62"/>
      <c r="T4" s="62"/>
      <c r="U4" s="62"/>
      <c r="V4" s="63"/>
      <c r="W4" s="61" t="s">
        <v>49</v>
      </c>
      <c r="X4" s="62"/>
      <c r="Y4" s="62"/>
      <c r="Z4" s="62"/>
      <c r="AA4" s="62"/>
      <c r="AB4" s="62"/>
      <c r="AC4" s="62"/>
      <c r="AD4" s="62"/>
      <c r="AE4" s="62"/>
      <c r="AF4" s="63"/>
      <c r="AG4" s="61" t="s">
        <v>50</v>
      </c>
      <c r="AH4" s="62"/>
      <c r="AI4" s="62"/>
      <c r="AJ4" s="62"/>
      <c r="AK4" s="62"/>
      <c r="AL4" s="62"/>
      <c r="AM4" s="62"/>
      <c r="AN4" s="62"/>
      <c r="AO4" s="62"/>
      <c r="AP4" s="63"/>
      <c r="AQ4" s="61" t="s">
        <v>49</v>
      </c>
      <c r="AR4" s="62"/>
      <c r="AS4" s="62"/>
      <c r="AT4" s="62"/>
      <c r="AU4" s="62"/>
      <c r="AV4" s="62"/>
      <c r="AW4" s="62"/>
      <c r="AX4" s="62"/>
      <c r="AY4" s="62"/>
      <c r="AZ4" s="63"/>
      <c r="BA4" s="61" t="s">
        <v>50</v>
      </c>
      <c r="BB4" s="62"/>
      <c r="BC4" s="62"/>
      <c r="BD4" s="62"/>
      <c r="BE4" s="62"/>
      <c r="BF4" s="62"/>
      <c r="BG4" s="62"/>
      <c r="BH4" s="62"/>
      <c r="BI4" s="62"/>
      <c r="BJ4" s="63"/>
      <c r="BK4" s="59"/>
    </row>
    <row r="5" spans="1:63" ht="18" customHeight="1" x14ac:dyDescent="0.25">
      <c r="A5" s="65"/>
      <c r="B5" s="67"/>
      <c r="C5" s="75" t="s">
        <v>5</v>
      </c>
      <c r="D5" s="76"/>
      <c r="E5" s="76"/>
      <c r="F5" s="76"/>
      <c r="G5" s="77"/>
      <c r="H5" s="78" t="s">
        <v>6</v>
      </c>
      <c r="I5" s="79"/>
      <c r="J5" s="79"/>
      <c r="K5" s="79"/>
      <c r="L5" s="80"/>
      <c r="M5" s="75" t="s">
        <v>5</v>
      </c>
      <c r="N5" s="76"/>
      <c r="O5" s="76"/>
      <c r="P5" s="76"/>
      <c r="Q5" s="77"/>
      <c r="R5" s="78" t="s">
        <v>6</v>
      </c>
      <c r="S5" s="79"/>
      <c r="T5" s="79"/>
      <c r="U5" s="79"/>
      <c r="V5" s="80"/>
      <c r="W5" s="75" t="s">
        <v>5</v>
      </c>
      <c r="X5" s="76"/>
      <c r="Y5" s="76"/>
      <c r="Z5" s="76"/>
      <c r="AA5" s="77"/>
      <c r="AB5" s="78" t="s">
        <v>6</v>
      </c>
      <c r="AC5" s="79"/>
      <c r="AD5" s="79"/>
      <c r="AE5" s="79"/>
      <c r="AF5" s="80"/>
      <c r="AG5" s="75" t="s">
        <v>5</v>
      </c>
      <c r="AH5" s="76"/>
      <c r="AI5" s="76"/>
      <c r="AJ5" s="76"/>
      <c r="AK5" s="77"/>
      <c r="AL5" s="78" t="s">
        <v>6</v>
      </c>
      <c r="AM5" s="79"/>
      <c r="AN5" s="79"/>
      <c r="AO5" s="79"/>
      <c r="AP5" s="80"/>
      <c r="AQ5" s="75" t="s">
        <v>5</v>
      </c>
      <c r="AR5" s="76"/>
      <c r="AS5" s="76"/>
      <c r="AT5" s="76"/>
      <c r="AU5" s="77"/>
      <c r="AV5" s="78" t="s">
        <v>6</v>
      </c>
      <c r="AW5" s="79"/>
      <c r="AX5" s="79"/>
      <c r="AY5" s="79"/>
      <c r="AZ5" s="80"/>
      <c r="BA5" s="75" t="s">
        <v>5</v>
      </c>
      <c r="BB5" s="76"/>
      <c r="BC5" s="76"/>
      <c r="BD5" s="76"/>
      <c r="BE5" s="77"/>
      <c r="BF5" s="78" t="s">
        <v>6</v>
      </c>
      <c r="BG5" s="79"/>
      <c r="BH5" s="79"/>
      <c r="BI5" s="79"/>
      <c r="BJ5" s="80"/>
      <c r="BK5" s="59"/>
    </row>
    <row r="6" spans="1:63" ht="15.75" x14ac:dyDescent="0.3">
      <c r="A6" s="65"/>
      <c r="B6" s="6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0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3.4605844600000002</v>
      </c>
      <c r="E10" s="21">
        <v>0</v>
      </c>
      <c r="F10" s="21">
        <v>0</v>
      </c>
      <c r="G10" s="22">
        <v>0</v>
      </c>
      <c r="H10" s="20">
        <v>0.42712064999999999</v>
      </c>
      <c r="I10" s="21">
        <v>7.8368688300000002</v>
      </c>
      <c r="J10" s="21">
        <v>0</v>
      </c>
      <c r="K10" s="21">
        <v>0</v>
      </c>
      <c r="L10" s="22">
        <v>1.0425709299999999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0.17715837000000001</v>
      </c>
      <c r="S10" s="21">
        <v>0</v>
      </c>
      <c r="T10" s="21">
        <v>0</v>
      </c>
      <c r="U10" s="21">
        <v>0</v>
      </c>
      <c r="V10" s="22">
        <v>0</v>
      </c>
      <c r="W10" s="20">
        <v>0</v>
      </c>
      <c r="X10" s="21">
        <v>0.29226626</v>
      </c>
      <c r="Y10" s="21">
        <v>0</v>
      </c>
      <c r="Z10" s="21">
        <v>0</v>
      </c>
      <c r="AA10" s="22">
        <v>0</v>
      </c>
      <c r="AB10" s="20">
        <v>0.14242189</v>
      </c>
      <c r="AC10" s="21">
        <v>0</v>
      </c>
      <c r="AD10" s="21">
        <v>0</v>
      </c>
      <c r="AE10" s="21">
        <v>0</v>
      </c>
      <c r="AF10" s="22">
        <v>1.28512556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3.7738599999999997E-2</v>
      </c>
      <c r="AM10" s="21">
        <v>0</v>
      </c>
      <c r="AN10" s="21">
        <v>0</v>
      </c>
      <c r="AO10" s="21">
        <v>0</v>
      </c>
      <c r="AP10" s="22">
        <v>9.0267399999999998E-2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3.13948676</v>
      </c>
      <c r="AW10" s="21">
        <v>5.0099077200000064</v>
      </c>
      <c r="AX10" s="21">
        <v>0</v>
      </c>
      <c r="AY10" s="21">
        <v>0</v>
      </c>
      <c r="AZ10" s="22">
        <v>13.09645306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1.9125176500000001</v>
      </c>
      <c r="BG10" s="21">
        <v>9.1473899999999997E-2</v>
      </c>
      <c r="BH10" s="21">
        <v>0.53570914999999997</v>
      </c>
      <c r="BI10" s="21">
        <v>0</v>
      </c>
      <c r="BJ10" s="22">
        <v>4.0034473200000003</v>
      </c>
      <c r="BK10" s="23">
        <f>SUM(C10:BJ10)</f>
        <v>42.581118510000003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3.4605844600000002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0.42712064999999999</v>
      </c>
      <c r="I11" s="25">
        <f t="shared" si="0"/>
        <v>7.8368688300000002</v>
      </c>
      <c r="J11" s="25">
        <f t="shared" si="0"/>
        <v>0</v>
      </c>
      <c r="K11" s="25">
        <f t="shared" si="0"/>
        <v>0</v>
      </c>
      <c r="L11" s="26">
        <f t="shared" si="0"/>
        <v>1.0425709299999999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0.17715837000000001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0</v>
      </c>
      <c r="W11" s="24">
        <f t="shared" si="0"/>
        <v>0</v>
      </c>
      <c r="X11" s="25">
        <f t="shared" si="0"/>
        <v>0.29226626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0.14242189</v>
      </c>
      <c r="AC11" s="25">
        <f t="shared" si="0"/>
        <v>0</v>
      </c>
      <c r="AD11" s="25">
        <f t="shared" si="0"/>
        <v>0</v>
      </c>
      <c r="AE11" s="25">
        <f t="shared" si="0"/>
        <v>0</v>
      </c>
      <c r="AF11" s="26">
        <f t="shared" si="0"/>
        <v>1.28512556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3.7738599999999997E-2</v>
      </c>
      <c r="AM11" s="25">
        <f t="shared" si="1"/>
        <v>0</v>
      </c>
      <c r="AN11" s="25">
        <f t="shared" si="1"/>
        <v>0</v>
      </c>
      <c r="AO11" s="25">
        <f t="shared" si="1"/>
        <v>0</v>
      </c>
      <c r="AP11" s="26">
        <f t="shared" si="1"/>
        <v>9.0267399999999998E-2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3.13948676</v>
      </c>
      <c r="AW11" s="25">
        <f t="shared" si="1"/>
        <v>5.0099077200000064</v>
      </c>
      <c r="AX11" s="25">
        <f t="shared" si="1"/>
        <v>0</v>
      </c>
      <c r="AY11" s="25">
        <f t="shared" si="1"/>
        <v>0</v>
      </c>
      <c r="AZ11" s="26">
        <f t="shared" si="1"/>
        <v>13.09645306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1.9125176500000001</v>
      </c>
      <c r="BG11" s="25">
        <f t="shared" si="1"/>
        <v>9.1473899999999997E-2</v>
      </c>
      <c r="BH11" s="25">
        <f t="shared" si="1"/>
        <v>0.53570914999999997</v>
      </c>
      <c r="BI11" s="25">
        <f t="shared" si="1"/>
        <v>0</v>
      </c>
      <c r="BJ11" s="26">
        <f t="shared" si="1"/>
        <v>4.0034473200000003</v>
      </c>
      <c r="BK11" s="27">
        <f t="shared" si="1"/>
        <v>42.581118510000003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3.4605844600000002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0.42712064999999999</v>
      </c>
      <c r="I30" s="25">
        <f t="shared" si="8"/>
        <v>7.8368688300000002</v>
      </c>
      <c r="J30" s="25">
        <f t="shared" si="8"/>
        <v>0</v>
      </c>
      <c r="K30" s="25">
        <f t="shared" si="8"/>
        <v>0</v>
      </c>
      <c r="L30" s="26">
        <f t="shared" si="8"/>
        <v>1.0425709299999999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0.17715837000000001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0</v>
      </c>
      <c r="W30" s="24">
        <f t="shared" si="8"/>
        <v>0</v>
      </c>
      <c r="X30" s="25">
        <f t="shared" si="8"/>
        <v>0.29226626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0.14242189</v>
      </c>
      <c r="AC30" s="25">
        <f t="shared" si="8"/>
        <v>0</v>
      </c>
      <c r="AD30" s="25">
        <f t="shared" si="8"/>
        <v>0</v>
      </c>
      <c r="AE30" s="25">
        <f t="shared" si="8"/>
        <v>0</v>
      </c>
      <c r="AF30" s="26">
        <f t="shared" si="8"/>
        <v>1.28512556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3.7738599999999997E-2</v>
      </c>
      <c r="AM30" s="25">
        <f t="shared" si="9"/>
        <v>0</v>
      </c>
      <c r="AN30" s="25">
        <f t="shared" si="9"/>
        <v>0</v>
      </c>
      <c r="AO30" s="25">
        <f t="shared" si="9"/>
        <v>0</v>
      </c>
      <c r="AP30" s="26">
        <f t="shared" si="9"/>
        <v>9.0267399999999998E-2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3.13948676</v>
      </c>
      <c r="AW30" s="25">
        <f t="shared" si="9"/>
        <v>5.0099077200000064</v>
      </c>
      <c r="AX30" s="25">
        <f t="shared" si="9"/>
        <v>0</v>
      </c>
      <c r="AY30" s="25">
        <f t="shared" si="9"/>
        <v>0</v>
      </c>
      <c r="AZ30" s="26">
        <f t="shared" si="9"/>
        <v>13.09645306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1.9125176500000001</v>
      </c>
      <c r="BG30" s="25">
        <f t="shared" si="9"/>
        <v>9.1473899999999997E-2</v>
      </c>
      <c r="BH30" s="25">
        <f t="shared" si="9"/>
        <v>0.53570914999999997</v>
      </c>
      <c r="BI30" s="25">
        <f t="shared" si="9"/>
        <v>0</v>
      </c>
      <c r="BJ30" s="26">
        <f t="shared" si="9"/>
        <v>4.0034473200000003</v>
      </c>
      <c r="BK30" s="26">
        <f t="shared" si="9"/>
        <v>42.581118510000003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2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0.17716124999999999</v>
      </c>
      <c r="E34" s="21">
        <v>0</v>
      </c>
      <c r="F34" s="21">
        <v>0</v>
      </c>
      <c r="G34" s="22">
        <v>0</v>
      </c>
      <c r="H34" s="20">
        <v>5.74273144</v>
      </c>
      <c r="I34" s="21">
        <v>4.6522380000000002E-2</v>
      </c>
      <c r="J34" s="21">
        <v>0</v>
      </c>
      <c r="K34" s="21">
        <v>0</v>
      </c>
      <c r="L34" s="22">
        <v>0.1241857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4.7413011100000002</v>
      </c>
      <c r="S34" s="21">
        <v>2.2512850000000001E-2</v>
      </c>
      <c r="T34" s="21">
        <v>0</v>
      </c>
      <c r="U34" s="21">
        <v>0</v>
      </c>
      <c r="V34" s="22">
        <v>2.760454E-2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0.80416622999999998</v>
      </c>
      <c r="AC34" s="21">
        <v>1.7650929999999999E-2</v>
      </c>
      <c r="AD34" s="21">
        <v>0</v>
      </c>
      <c r="AE34" s="21">
        <v>0</v>
      </c>
      <c r="AF34" s="22">
        <v>1.31320013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0.183005</v>
      </c>
      <c r="AM34" s="21">
        <v>7.8716499999999991E-3</v>
      </c>
      <c r="AN34" s="21">
        <v>0</v>
      </c>
      <c r="AO34" s="21">
        <v>0</v>
      </c>
      <c r="AP34" s="22">
        <v>2.4806089999999999E-2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27.770575780000001</v>
      </c>
      <c r="AW34" s="21">
        <v>1.9351396099999953</v>
      </c>
      <c r="AX34" s="21">
        <v>0</v>
      </c>
      <c r="AY34" s="21">
        <v>0</v>
      </c>
      <c r="AZ34" s="22">
        <v>11.233324140000001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15.21815477</v>
      </c>
      <c r="BG34" s="21">
        <v>0.65734324</v>
      </c>
      <c r="BH34" s="21">
        <v>0</v>
      </c>
      <c r="BI34" s="21">
        <v>0</v>
      </c>
      <c r="BJ34" s="22">
        <v>1.525693</v>
      </c>
      <c r="BK34" s="23">
        <f>SUM(C34:BJ34)</f>
        <v>71.572949840000007</v>
      </c>
    </row>
    <row r="35" spans="1:63" s="28" customFormat="1" x14ac:dyDescent="0.25">
      <c r="A35" s="19"/>
      <c r="B35" s="8" t="s">
        <v>9</v>
      </c>
      <c r="C35" s="24">
        <f t="shared" ref="C35:AH35" si="10">SUM(C34:C34)</f>
        <v>0</v>
      </c>
      <c r="D35" s="25">
        <f t="shared" si="10"/>
        <v>0.17716124999999999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5.74273144</v>
      </c>
      <c r="I35" s="25">
        <f t="shared" si="10"/>
        <v>4.6522380000000002E-2</v>
      </c>
      <c r="J35" s="25">
        <f t="shared" si="10"/>
        <v>0</v>
      </c>
      <c r="K35" s="25">
        <f t="shared" si="10"/>
        <v>0</v>
      </c>
      <c r="L35" s="26">
        <f t="shared" si="10"/>
        <v>0.1241857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4.7413011100000002</v>
      </c>
      <c r="S35" s="25">
        <f t="shared" si="10"/>
        <v>2.2512850000000001E-2</v>
      </c>
      <c r="T35" s="25">
        <f t="shared" si="10"/>
        <v>0</v>
      </c>
      <c r="U35" s="25">
        <f t="shared" si="10"/>
        <v>0</v>
      </c>
      <c r="V35" s="26">
        <f t="shared" si="10"/>
        <v>2.760454E-2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0.80416622999999998</v>
      </c>
      <c r="AC35" s="25">
        <f t="shared" si="10"/>
        <v>1.7650929999999999E-2</v>
      </c>
      <c r="AD35" s="25">
        <f t="shared" si="10"/>
        <v>0</v>
      </c>
      <c r="AE35" s="25">
        <f t="shared" si="10"/>
        <v>0</v>
      </c>
      <c r="AF35" s="26">
        <f t="shared" si="10"/>
        <v>1.31320013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0.183005</v>
      </c>
      <c r="AM35" s="25">
        <f t="shared" si="11"/>
        <v>7.8716499999999991E-3</v>
      </c>
      <c r="AN35" s="25">
        <f t="shared" si="11"/>
        <v>0</v>
      </c>
      <c r="AO35" s="25">
        <f t="shared" si="11"/>
        <v>0</v>
      </c>
      <c r="AP35" s="26">
        <f t="shared" si="11"/>
        <v>2.4806089999999999E-2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27.770575780000001</v>
      </c>
      <c r="AW35" s="25">
        <f t="shared" si="11"/>
        <v>1.9351396099999953</v>
      </c>
      <c r="AX35" s="25">
        <f t="shared" si="11"/>
        <v>0</v>
      </c>
      <c r="AY35" s="25">
        <f t="shared" si="11"/>
        <v>0</v>
      </c>
      <c r="AZ35" s="26">
        <f t="shared" si="11"/>
        <v>11.233324140000001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15.21815477</v>
      </c>
      <c r="BG35" s="25">
        <f t="shared" si="11"/>
        <v>0.65734324</v>
      </c>
      <c r="BH35" s="25">
        <f t="shared" si="11"/>
        <v>0</v>
      </c>
      <c r="BI35" s="25">
        <f t="shared" si="11"/>
        <v>0</v>
      </c>
      <c r="BJ35" s="26">
        <f t="shared" si="11"/>
        <v>1.525693</v>
      </c>
      <c r="BK35" s="27">
        <f t="shared" si="11"/>
        <v>71.572949840000007</v>
      </c>
    </row>
    <row r="36" spans="1:63" ht="15" customHeight="1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2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100</v>
      </c>
      <c r="C38" s="56">
        <v>0</v>
      </c>
      <c r="D38" s="21">
        <v>0.71758579</v>
      </c>
      <c r="E38" s="21">
        <v>0</v>
      </c>
      <c r="F38" s="21">
        <v>0</v>
      </c>
      <c r="G38" s="57">
        <v>1.9871606399999999</v>
      </c>
      <c r="H38" s="56">
        <v>10.160319769999999</v>
      </c>
      <c r="I38" s="21">
        <v>3.2797477599999998</v>
      </c>
      <c r="J38" s="21">
        <v>0</v>
      </c>
      <c r="K38" s="21">
        <v>0</v>
      </c>
      <c r="L38" s="57">
        <v>16.809191169999998</v>
      </c>
      <c r="M38" s="56">
        <v>0</v>
      </c>
      <c r="N38" s="21">
        <v>0</v>
      </c>
      <c r="O38" s="21">
        <v>0</v>
      </c>
      <c r="P38" s="21">
        <v>0</v>
      </c>
      <c r="Q38" s="57">
        <v>0</v>
      </c>
      <c r="R38" s="56">
        <v>5.5677605200000002</v>
      </c>
      <c r="S38" s="21">
        <v>0.20523168999999999</v>
      </c>
      <c r="T38" s="21">
        <v>0</v>
      </c>
      <c r="U38" s="21">
        <v>0</v>
      </c>
      <c r="V38" s="57">
        <v>2.17634288</v>
      </c>
      <c r="W38" s="56">
        <v>0</v>
      </c>
      <c r="X38" s="21">
        <v>0</v>
      </c>
      <c r="Y38" s="21">
        <v>0</v>
      </c>
      <c r="Z38" s="21">
        <v>0</v>
      </c>
      <c r="AA38" s="57">
        <v>0</v>
      </c>
      <c r="AB38" s="56">
        <v>1.9029044399999999</v>
      </c>
      <c r="AC38" s="21">
        <v>0.19821519000000001</v>
      </c>
      <c r="AD38" s="21">
        <v>0</v>
      </c>
      <c r="AE38" s="21">
        <v>0</v>
      </c>
      <c r="AF38" s="57">
        <v>4.21564549</v>
      </c>
      <c r="AG38" s="56">
        <v>0</v>
      </c>
      <c r="AH38" s="21">
        <v>0</v>
      </c>
      <c r="AI38" s="21">
        <v>0</v>
      </c>
      <c r="AJ38" s="21">
        <v>0</v>
      </c>
      <c r="AK38" s="57">
        <v>0</v>
      </c>
      <c r="AL38" s="56">
        <v>0.62898514999999999</v>
      </c>
      <c r="AM38" s="21">
        <v>7.3610300000000004E-2</v>
      </c>
      <c r="AN38" s="21">
        <v>0</v>
      </c>
      <c r="AO38" s="21">
        <v>0</v>
      </c>
      <c r="AP38" s="57">
        <v>0.50677830999999995</v>
      </c>
      <c r="AQ38" s="56">
        <v>0</v>
      </c>
      <c r="AR38" s="21">
        <v>0</v>
      </c>
      <c r="AS38" s="21">
        <v>0</v>
      </c>
      <c r="AT38" s="21">
        <v>0</v>
      </c>
      <c r="AU38" s="57">
        <v>0</v>
      </c>
      <c r="AV38" s="56">
        <v>66.159325260000003</v>
      </c>
      <c r="AW38" s="21">
        <v>26.46150051</v>
      </c>
      <c r="AX38" s="21">
        <v>0</v>
      </c>
      <c r="AY38" s="21">
        <v>0</v>
      </c>
      <c r="AZ38" s="57">
        <v>205.82095989999999</v>
      </c>
      <c r="BA38" s="56">
        <v>0</v>
      </c>
      <c r="BB38" s="21">
        <v>0</v>
      </c>
      <c r="BC38" s="21">
        <v>0</v>
      </c>
      <c r="BD38" s="21">
        <v>0</v>
      </c>
      <c r="BE38" s="57">
        <v>0</v>
      </c>
      <c r="BF38" s="56">
        <v>40.665977300000002</v>
      </c>
      <c r="BG38" s="21">
        <v>9.7201312400000006</v>
      </c>
      <c r="BH38" s="21">
        <v>0</v>
      </c>
      <c r="BI38" s="21">
        <v>0</v>
      </c>
      <c r="BJ38" s="57">
        <v>55.961596610000001</v>
      </c>
      <c r="BK38" s="23">
        <f>SUM(C38:BJ38)</f>
        <v>453.21896992000001</v>
      </c>
    </row>
    <row r="39" spans="1:63" x14ac:dyDescent="0.25">
      <c r="A39" s="19"/>
      <c r="B39" s="7" t="s">
        <v>96</v>
      </c>
      <c r="C39" s="53">
        <v>1.734606E-2</v>
      </c>
      <c r="D39" s="53">
        <v>5.5565555099999999</v>
      </c>
      <c r="E39" s="53">
        <v>0</v>
      </c>
      <c r="F39" s="53">
        <v>0</v>
      </c>
      <c r="G39" s="53">
        <v>1.1529852700000001</v>
      </c>
      <c r="H39" s="53">
        <v>19.054887310000002</v>
      </c>
      <c r="I39" s="53">
        <v>4.8988941700000002</v>
      </c>
      <c r="J39" s="53">
        <v>0</v>
      </c>
      <c r="K39" s="53">
        <v>0</v>
      </c>
      <c r="L39" s="53">
        <v>9.1335283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12.04028076</v>
      </c>
      <c r="S39" s="53">
        <v>6.5079750000000006E-2</v>
      </c>
      <c r="T39" s="53">
        <v>0</v>
      </c>
      <c r="U39" s="53">
        <v>0</v>
      </c>
      <c r="V39" s="53">
        <v>1.65675174</v>
      </c>
      <c r="W39" s="53">
        <v>0</v>
      </c>
      <c r="X39" s="53">
        <v>0.25896996999999999</v>
      </c>
      <c r="Y39" s="53">
        <v>0</v>
      </c>
      <c r="Z39" s="53">
        <v>0</v>
      </c>
      <c r="AA39" s="53">
        <v>0</v>
      </c>
      <c r="AB39" s="53">
        <v>8.9881879599999994</v>
      </c>
      <c r="AC39" s="53">
        <v>4.7506738200000003</v>
      </c>
      <c r="AD39" s="53">
        <v>0</v>
      </c>
      <c r="AE39" s="53">
        <v>0</v>
      </c>
      <c r="AF39" s="53">
        <v>14.91830145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4.3338448899999999</v>
      </c>
      <c r="AM39" s="53">
        <v>3.5317479999999998E-2</v>
      </c>
      <c r="AN39" s="53">
        <v>0</v>
      </c>
      <c r="AO39" s="53">
        <v>0</v>
      </c>
      <c r="AP39" s="53">
        <v>1.11269532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189.22112902999999</v>
      </c>
      <c r="AW39" s="53">
        <v>37.645749270000003</v>
      </c>
      <c r="AX39" s="53">
        <v>0</v>
      </c>
      <c r="AY39" s="53">
        <v>0</v>
      </c>
      <c r="AZ39" s="53">
        <v>295.39105638000001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107.32997473</v>
      </c>
      <c r="BG39" s="54">
        <v>11.93689535</v>
      </c>
      <c r="BH39" s="53">
        <v>0</v>
      </c>
      <c r="BI39" s="53">
        <v>0</v>
      </c>
      <c r="BJ39" s="53">
        <v>34.888735840000002</v>
      </c>
      <c r="BK39" s="23">
        <f>SUM(C39:BJ39)</f>
        <v>764.38784035999993</v>
      </c>
    </row>
    <row r="40" spans="1:63" s="28" customFormat="1" x14ac:dyDescent="0.25">
      <c r="A40" s="19"/>
      <c r="B40" s="8" t="s">
        <v>12</v>
      </c>
      <c r="C40" s="24">
        <f>SUM(C38:C39)</f>
        <v>1.734606E-2</v>
      </c>
      <c r="D40" s="24">
        <f t="shared" ref="D40:BK40" si="12">SUM(D38:D39)</f>
        <v>6.2741413000000001</v>
      </c>
      <c r="E40" s="24">
        <f t="shared" si="12"/>
        <v>0</v>
      </c>
      <c r="F40" s="24">
        <f t="shared" si="12"/>
        <v>0</v>
      </c>
      <c r="G40" s="24">
        <f t="shared" si="12"/>
        <v>3.1401459100000002</v>
      </c>
      <c r="H40" s="24">
        <f t="shared" si="12"/>
        <v>29.215207079999999</v>
      </c>
      <c r="I40" s="24">
        <f t="shared" si="12"/>
        <v>8.1786419299999995</v>
      </c>
      <c r="J40" s="24">
        <f t="shared" si="12"/>
        <v>0</v>
      </c>
      <c r="K40" s="24">
        <f t="shared" si="12"/>
        <v>0</v>
      </c>
      <c r="L40" s="24">
        <f t="shared" si="12"/>
        <v>25.94271947</v>
      </c>
      <c r="M40" s="24">
        <f t="shared" si="12"/>
        <v>0</v>
      </c>
      <c r="N40" s="24">
        <f t="shared" si="12"/>
        <v>0</v>
      </c>
      <c r="O40" s="24">
        <f t="shared" si="12"/>
        <v>0</v>
      </c>
      <c r="P40" s="24">
        <f t="shared" si="12"/>
        <v>0</v>
      </c>
      <c r="Q40" s="24">
        <f t="shared" si="12"/>
        <v>0</v>
      </c>
      <c r="R40" s="24">
        <f t="shared" si="12"/>
        <v>17.608041280000002</v>
      </c>
      <c r="S40" s="24">
        <f t="shared" si="12"/>
        <v>0.27031144000000001</v>
      </c>
      <c r="T40" s="24">
        <f t="shared" si="12"/>
        <v>0</v>
      </c>
      <c r="U40" s="24">
        <f t="shared" si="12"/>
        <v>0</v>
      </c>
      <c r="V40" s="24">
        <f t="shared" si="12"/>
        <v>3.8330946199999998</v>
      </c>
      <c r="W40" s="24">
        <f t="shared" si="12"/>
        <v>0</v>
      </c>
      <c r="X40" s="24">
        <f t="shared" si="12"/>
        <v>0.25896996999999999</v>
      </c>
      <c r="Y40" s="24">
        <f t="shared" si="12"/>
        <v>0</v>
      </c>
      <c r="Z40" s="24">
        <f t="shared" si="12"/>
        <v>0</v>
      </c>
      <c r="AA40" s="24">
        <f t="shared" si="12"/>
        <v>0</v>
      </c>
      <c r="AB40" s="24">
        <f t="shared" si="12"/>
        <v>10.8910924</v>
      </c>
      <c r="AC40" s="24">
        <f t="shared" si="12"/>
        <v>4.9488890100000003</v>
      </c>
      <c r="AD40" s="24">
        <f t="shared" si="12"/>
        <v>0</v>
      </c>
      <c r="AE40" s="24">
        <f t="shared" si="12"/>
        <v>0</v>
      </c>
      <c r="AF40" s="24">
        <f t="shared" si="12"/>
        <v>19.133946940000001</v>
      </c>
      <c r="AG40" s="24">
        <f t="shared" si="12"/>
        <v>0</v>
      </c>
      <c r="AH40" s="24">
        <f t="shared" si="12"/>
        <v>0</v>
      </c>
      <c r="AI40" s="24">
        <f t="shared" si="12"/>
        <v>0</v>
      </c>
      <c r="AJ40" s="24">
        <f t="shared" si="12"/>
        <v>0</v>
      </c>
      <c r="AK40" s="24">
        <f t="shared" si="12"/>
        <v>0</v>
      </c>
      <c r="AL40" s="24">
        <f t="shared" si="12"/>
        <v>4.9628300400000001</v>
      </c>
      <c r="AM40" s="24">
        <f t="shared" si="12"/>
        <v>0.10892778</v>
      </c>
      <c r="AN40" s="24">
        <f t="shared" si="12"/>
        <v>0</v>
      </c>
      <c r="AO40" s="24">
        <f t="shared" si="12"/>
        <v>0</v>
      </c>
      <c r="AP40" s="24">
        <f t="shared" si="12"/>
        <v>1.6194736299999999</v>
      </c>
      <c r="AQ40" s="24">
        <f t="shared" si="12"/>
        <v>0</v>
      </c>
      <c r="AR40" s="24">
        <f t="shared" si="12"/>
        <v>0</v>
      </c>
      <c r="AS40" s="24">
        <f t="shared" si="12"/>
        <v>0</v>
      </c>
      <c r="AT40" s="24">
        <f t="shared" si="12"/>
        <v>0</v>
      </c>
      <c r="AU40" s="24">
        <f t="shared" si="12"/>
        <v>0</v>
      </c>
      <c r="AV40" s="24">
        <f t="shared" si="12"/>
        <v>255.38045428999999</v>
      </c>
      <c r="AW40" s="24">
        <f t="shared" si="12"/>
        <v>64.107249780000004</v>
      </c>
      <c r="AX40" s="24">
        <f t="shared" si="12"/>
        <v>0</v>
      </c>
      <c r="AY40" s="24">
        <f t="shared" si="12"/>
        <v>0</v>
      </c>
      <c r="AZ40" s="24">
        <f t="shared" si="12"/>
        <v>501.21201628</v>
      </c>
      <c r="BA40" s="24">
        <f t="shared" si="12"/>
        <v>0</v>
      </c>
      <c r="BB40" s="24">
        <f t="shared" si="12"/>
        <v>0</v>
      </c>
      <c r="BC40" s="24">
        <f t="shared" si="12"/>
        <v>0</v>
      </c>
      <c r="BD40" s="24">
        <f t="shared" si="12"/>
        <v>0</v>
      </c>
      <c r="BE40" s="24">
        <f t="shared" si="12"/>
        <v>0</v>
      </c>
      <c r="BF40" s="24">
        <f t="shared" si="12"/>
        <v>147.99595203000001</v>
      </c>
      <c r="BG40" s="24">
        <f t="shared" si="12"/>
        <v>21.657026590000001</v>
      </c>
      <c r="BH40" s="24">
        <f t="shared" si="12"/>
        <v>0</v>
      </c>
      <c r="BI40" s="24">
        <f t="shared" si="12"/>
        <v>0</v>
      </c>
      <c r="BJ40" s="24">
        <f t="shared" si="12"/>
        <v>90.850332449999996</v>
      </c>
      <c r="BK40" s="24">
        <f t="shared" si="12"/>
        <v>1217.60681028</v>
      </c>
    </row>
    <row r="41" spans="1:63" s="28" customFormat="1" x14ac:dyDescent="0.25">
      <c r="A41" s="19"/>
      <c r="B41" s="8" t="s">
        <v>23</v>
      </c>
      <c r="C41" s="24">
        <f t="shared" ref="C41:AH41" si="13">C40+C35</f>
        <v>1.734606E-2</v>
      </c>
      <c r="D41" s="25">
        <f t="shared" si="13"/>
        <v>6.4513025500000003</v>
      </c>
      <c r="E41" s="25">
        <f t="shared" si="13"/>
        <v>0</v>
      </c>
      <c r="F41" s="25">
        <f t="shared" si="13"/>
        <v>0</v>
      </c>
      <c r="G41" s="26">
        <f t="shared" si="13"/>
        <v>3.1401459100000002</v>
      </c>
      <c r="H41" s="24">
        <f t="shared" si="13"/>
        <v>34.957938519999999</v>
      </c>
      <c r="I41" s="25">
        <f t="shared" si="13"/>
        <v>8.2251643100000003</v>
      </c>
      <c r="J41" s="25">
        <f t="shared" si="13"/>
        <v>0</v>
      </c>
      <c r="K41" s="25">
        <f t="shared" si="13"/>
        <v>0</v>
      </c>
      <c r="L41" s="26">
        <f t="shared" si="13"/>
        <v>26.066905170000002</v>
      </c>
      <c r="M41" s="24">
        <f t="shared" si="13"/>
        <v>0</v>
      </c>
      <c r="N41" s="25">
        <f t="shared" si="13"/>
        <v>0</v>
      </c>
      <c r="O41" s="25">
        <f t="shared" si="13"/>
        <v>0</v>
      </c>
      <c r="P41" s="25">
        <f t="shared" si="13"/>
        <v>0</v>
      </c>
      <c r="Q41" s="26">
        <f t="shared" si="13"/>
        <v>0</v>
      </c>
      <c r="R41" s="24">
        <f t="shared" si="13"/>
        <v>22.349342390000004</v>
      </c>
      <c r="S41" s="25">
        <f t="shared" si="13"/>
        <v>0.29282428999999999</v>
      </c>
      <c r="T41" s="25">
        <f t="shared" si="13"/>
        <v>0</v>
      </c>
      <c r="U41" s="25">
        <f t="shared" si="13"/>
        <v>0</v>
      </c>
      <c r="V41" s="26">
        <f t="shared" si="13"/>
        <v>3.8606991599999998</v>
      </c>
      <c r="W41" s="24">
        <f t="shared" si="13"/>
        <v>0</v>
      </c>
      <c r="X41" s="25">
        <f t="shared" si="13"/>
        <v>0.25896996999999999</v>
      </c>
      <c r="Y41" s="25">
        <f t="shared" si="13"/>
        <v>0</v>
      </c>
      <c r="Z41" s="25">
        <f t="shared" si="13"/>
        <v>0</v>
      </c>
      <c r="AA41" s="26">
        <f t="shared" si="13"/>
        <v>0</v>
      </c>
      <c r="AB41" s="24">
        <f t="shared" si="13"/>
        <v>11.69525863</v>
      </c>
      <c r="AC41" s="25">
        <f t="shared" si="13"/>
        <v>4.9665399400000005</v>
      </c>
      <c r="AD41" s="25">
        <f t="shared" si="13"/>
        <v>0</v>
      </c>
      <c r="AE41" s="25">
        <f t="shared" si="13"/>
        <v>0</v>
      </c>
      <c r="AF41" s="26">
        <f t="shared" si="13"/>
        <v>20.44714707</v>
      </c>
      <c r="AG41" s="24">
        <f t="shared" si="13"/>
        <v>0</v>
      </c>
      <c r="AH41" s="25">
        <f t="shared" si="13"/>
        <v>0</v>
      </c>
      <c r="AI41" s="25">
        <f t="shared" ref="AI41:BK41" si="14">AI40+AI35</f>
        <v>0</v>
      </c>
      <c r="AJ41" s="25">
        <f t="shared" si="14"/>
        <v>0</v>
      </c>
      <c r="AK41" s="26">
        <f t="shared" si="14"/>
        <v>0</v>
      </c>
      <c r="AL41" s="24">
        <f t="shared" si="14"/>
        <v>5.1458350399999997</v>
      </c>
      <c r="AM41" s="25">
        <f t="shared" si="14"/>
        <v>0.11679943</v>
      </c>
      <c r="AN41" s="25">
        <f t="shared" si="14"/>
        <v>0</v>
      </c>
      <c r="AO41" s="25">
        <f t="shared" si="14"/>
        <v>0</v>
      </c>
      <c r="AP41" s="26">
        <f t="shared" si="14"/>
        <v>1.6442797199999999</v>
      </c>
      <c r="AQ41" s="24">
        <f t="shared" si="14"/>
        <v>0</v>
      </c>
      <c r="AR41" s="25">
        <f t="shared" si="14"/>
        <v>0</v>
      </c>
      <c r="AS41" s="25">
        <f t="shared" si="14"/>
        <v>0</v>
      </c>
      <c r="AT41" s="25">
        <f t="shared" si="14"/>
        <v>0</v>
      </c>
      <c r="AU41" s="26">
        <f t="shared" si="14"/>
        <v>0</v>
      </c>
      <c r="AV41" s="24">
        <f t="shared" si="14"/>
        <v>283.15103006999999</v>
      </c>
      <c r="AW41" s="25">
        <f t="shared" si="14"/>
        <v>66.042389389999997</v>
      </c>
      <c r="AX41" s="25">
        <f t="shared" si="14"/>
        <v>0</v>
      </c>
      <c r="AY41" s="25">
        <f t="shared" si="14"/>
        <v>0</v>
      </c>
      <c r="AZ41" s="26">
        <f t="shared" si="14"/>
        <v>512.44534041999998</v>
      </c>
      <c r="BA41" s="24">
        <f t="shared" si="14"/>
        <v>0</v>
      </c>
      <c r="BB41" s="25">
        <f t="shared" si="14"/>
        <v>0</v>
      </c>
      <c r="BC41" s="25">
        <f t="shared" si="14"/>
        <v>0</v>
      </c>
      <c r="BD41" s="25">
        <f t="shared" si="14"/>
        <v>0</v>
      </c>
      <c r="BE41" s="26">
        <f t="shared" si="14"/>
        <v>0</v>
      </c>
      <c r="BF41" s="24">
        <f t="shared" si="14"/>
        <v>163.21410680000002</v>
      </c>
      <c r="BG41" s="25">
        <f t="shared" si="14"/>
        <v>22.31436983</v>
      </c>
      <c r="BH41" s="25">
        <f t="shared" si="14"/>
        <v>0</v>
      </c>
      <c r="BI41" s="25">
        <f t="shared" si="14"/>
        <v>0</v>
      </c>
      <c r="BJ41" s="26">
        <f t="shared" si="14"/>
        <v>92.37602545</v>
      </c>
      <c r="BK41" s="26">
        <f t="shared" si="14"/>
        <v>1289.1797601200001</v>
      </c>
    </row>
    <row r="42" spans="1:63" ht="15" customHeight="1" x14ac:dyDescent="0.25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 x14ac:dyDescent="0.25">
      <c r="A43" s="19" t="s">
        <v>24</v>
      </c>
      <c r="B43" s="12" t="s">
        <v>25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25">
      <c r="A44" s="19" t="s">
        <v>7</v>
      </c>
      <c r="B44" s="8" t="s">
        <v>26</v>
      </c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/>
      <c r="B45" s="7"/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x14ac:dyDescent="0.25">
      <c r="A46" s="19"/>
      <c r="B46" s="7"/>
      <c r="C46" s="20"/>
      <c r="D46" s="21"/>
      <c r="E46" s="21"/>
      <c r="F46" s="21"/>
      <c r="G46" s="22"/>
      <c r="H46" s="20"/>
      <c r="I46" s="21"/>
      <c r="J46" s="21"/>
      <c r="K46" s="21"/>
      <c r="L46" s="22"/>
      <c r="M46" s="20"/>
      <c r="N46" s="21"/>
      <c r="O46" s="21"/>
      <c r="P46" s="21"/>
      <c r="Q46" s="22"/>
      <c r="R46" s="20"/>
      <c r="S46" s="21"/>
      <c r="T46" s="21"/>
      <c r="U46" s="21"/>
      <c r="V46" s="22"/>
      <c r="W46" s="20"/>
      <c r="X46" s="21"/>
      <c r="Y46" s="21"/>
      <c r="Z46" s="21"/>
      <c r="AA46" s="22"/>
      <c r="AB46" s="20"/>
      <c r="AC46" s="21"/>
      <c r="AD46" s="21"/>
      <c r="AE46" s="21"/>
      <c r="AF46" s="22"/>
      <c r="AG46" s="20"/>
      <c r="AH46" s="21"/>
      <c r="AI46" s="21"/>
      <c r="AJ46" s="21"/>
      <c r="AK46" s="22"/>
      <c r="AL46" s="20"/>
      <c r="AM46" s="21"/>
      <c r="AN46" s="21"/>
      <c r="AO46" s="21"/>
      <c r="AP46" s="22"/>
      <c r="AQ46" s="20"/>
      <c r="AR46" s="21"/>
      <c r="AS46" s="21"/>
      <c r="AT46" s="21"/>
      <c r="AU46" s="22"/>
      <c r="AV46" s="20"/>
      <c r="AW46" s="21"/>
      <c r="AX46" s="21"/>
      <c r="AY46" s="21"/>
      <c r="AZ46" s="22"/>
      <c r="BA46" s="20"/>
      <c r="BB46" s="21"/>
      <c r="BC46" s="21"/>
      <c r="BD46" s="21"/>
      <c r="BE46" s="22"/>
      <c r="BF46" s="20"/>
      <c r="BG46" s="21"/>
      <c r="BH46" s="21"/>
      <c r="BI46" s="21"/>
      <c r="BJ46" s="22"/>
      <c r="BK46" s="23"/>
    </row>
    <row r="47" spans="1:63" s="28" customFormat="1" x14ac:dyDescent="0.25">
      <c r="A47" s="19"/>
      <c r="B47" s="8" t="s">
        <v>27</v>
      </c>
      <c r="C47" s="24">
        <f>SUM(C45:C46)</f>
        <v>0</v>
      </c>
      <c r="D47" s="24">
        <f t="shared" ref="D47:BK47" si="15">SUM(D45:D46)</f>
        <v>0</v>
      </c>
      <c r="E47" s="24">
        <f t="shared" si="15"/>
        <v>0</v>
      </c>
      <c r="F47" s="24">
        <f t="shared" si="15"/>
        <v>0</v>
      </c>
      <c r="G47" s="24">
        <f t="shared" si="15"/>
        <v>0</v>
      </c>
      <c r="H47" s="24">
        <f t="shared" si="15"/>
        <v>0</v>
      </c>
      <c r="I47" s="24">
        <f t="shared" si="15"/>
        <v>0</v>
      </c>
      <c r="J47" s="24">
        <f t="shared" si="15"/>
        <v>0</v>
      </c>
      <c r="K47" s="24">
        <f t="shared" si="15"/>
        <v>0</v>
      </c>
      <c r="L47" s="24">
        <f t="shared" si="15"/>
        <v>0</v>
      </c>
      <c r="M47" s="24">
        <f t="shared" si="15"/>
        <v>0</v>
      </c>
      <c r="N47" s="24">
        <f t="shared" si="15"/>
        <v>0</v>
      </c>
      <c r="O47" s="24">
        <f t="shared" si="15"/>
        <v>0</v>
      </c>
      <c r="P47" s="24">
        <f t="shared" si="15"/>
        <v>0</v>
      </c>
      <c r="Q47" s="24">
        <f t="shared" si="15"/>
        <v>0</v>
      </c>
      <c r="R47" s="24">
        <f t="shared" si="15"/>
        <v>0</v>
      </c>
      <c r="S47" s="24">
        <f t="shared" si="15"/>
        <v>0</v>
      </c>
      <c r="T47" s="24">
        <f t="shared" si="15"/>
        <v>0</v>
      </c>
      <c r="U47" s="24">
        <f t="shared" si="15"/>
        <v>0</v>
      </c>
      <c r="V47" s="24">
        <f t="shared" si="15"/>
        <v>0</v>
      </c>
      <c r="W47" s="24">
        <f t="shared" si="15"/>
        <v>0</v>
      </c>
      <c r="X47" s="24">
        <f t="shared" si="15"/>
        <v>0</v>
      </c>
      <c r="Y47" s="24">
        <f t="shared" si="15"/>
        <v>0</v>
      </c>
      <c r="Z47" s="24">
        <f t="shared" si="15"/>
        <v>0</v>
      </c>
      <c r="AA47" s="24">
        <f t="shared" si="15"/>
        <v>0</v>
      </c>
      <c r="AB47" s="24">
        <f t="shared" si="15"/>
        <v>0</v>
      </c>
      <c r="AC47" s="24">
        <f t="shared" si="15"/>
        <v>0</v>
      </c>
      <c r="AD47" s="24">
        <f t="shared" si="15"/>
        <v>0</v>
      </c>
      <c r="AE47" s="24">
        <f t="shared" si="15"/>
        <v>0</v>
      </c>
      <c r="AF47" s="24">
        <f t="shared" si="15"/>
        <v>0</v>
      </c>
      <c r="AG47" s="24">
        <f t="shared" si="15"/>
        <v>0</v>
      </c>
      <c r="AH47" s="24">
        <f t="shared" si="15"/>
        <v>0</v>
      </c>
      <c r="AI47" s="24">
        <f t="shared" si="15"/>
        <v>0</v>
      </c>
      <c r="AJ47" s="24">
        <f t="shared" si="15"/>
        <v>0</v>
      </c>
      <c r="AK47" s="24">
        <f t="shared" si="15"/>
        <v>0</v>
      </c>
      <c r="AL47" s="24">
        <f t="shared" si="15"/>
        <v>0</v>
      </c>
      <c r="AM47" s="24">
        <f t="shared" si="15"/>
        <v>0</v>
      </c>
      <c r="AN47" s="24">
        <f t="shared" si="15"/>
        <v>0</v>
      </c>
      <c r="AO47" s="24">
        <f t="shared" si="15"/>
        <v>0</v>
      </c>
      <c r="AP47" s="24">
        <f t="shared" si="15"/>
        <v>0</v>
      </c>
      <c r="AQ47" s="24">
        <f t="shared" si="15"/>
        <v>0</v>
      </c>
      <c r="AR47" s="24">
        <f t="shared" si="15"/>
        <v>0</v>
      </c>
      <c r="AS47" s="24">
        <f t="shared" si="15"/>
        <v>0</v>
      </c>
      <c r="AT47" s="24">
        <f t="shared" si="15"/>
        <v>0</v>
      </c>
      <c r="AU47" s="24">
        <f t="shared" si="15"/>
        <v>0</v>
      </c>
      <c r="AV47" s="24">
        <f t="shared" si="15"/>
        <v>0</v>
      </c>
      <c r="AW47" s="24">
        <f t="shared" si="15"/>
        <v>0</v>
      </c>
      <c r="AX47" s="24">
        <f t="shared" si="15"/>
        <v>0</v>
      </c>
      <c r="AY47" s="24">
        <f t="shared" si="15"/>
        <v>0</v>
      </c>
      <c r="AZ47" s="24">
        <f t="shared" si="15"/>
        <v>0</v>
      </c>
      <c r="BA47" s="24">
        <f t="shared" si="15"/>
        <v>0</v>
      </c>
      <c r="BB47" s="24">
        <f t="shared" si="15"/>
        <v>0</v>
      </c>
      <c r="BC47" s="24">
        <f t="shared" si="15"/>
        <v>0</v>
      </c>
      <c r="BD47" s="24">
        <f t="shared" si="15"/>
        <v>0</v>
      </c>
      <c r="BE47" s="24">
        <f t="shared" si="15"/>
        <v>0</v>
      </c>
      <c r="BF47" s="24">
        <f t="shared" si="15"/>
        <v>0</v>
      </c>
      <c r="BG47" s="24">
        <f t="shared" si="15"/>
        <v>0</v>
      </c>
      <c r="BH47" s="24">
        <f t="shared" si="15"/>
        <v>0</v>
      </c>
      <c r="BI47" s="24">
        <f t="shared" si="15"/>
        <v>0</v>
      </c>
      <c r="BJ47" s="24">
        <f t="shared" si="15"/>
        <v>0</v>
      </c>
      <c r="BK47" s="24">
        <f t="shared" si="15"/>
        <v>0</v>
      </c>
    </row>
    <row r="48" spans="1:63" ht="15" customHeight="1" x14ac:dyDescent="0.25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4" x14ac:dyDescent="0.25">
      <c r="A49" s="19" t="s">
        <v>38</v>
      </c>
      <c r="B49" s="10" t="s">
        <v>39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4" x14ac:dyDescent="0.25">
      <c r="A50" s="19" t="s">
        <v>7</v>
      </c>
      <c r="B50" s="13" t="s">
        <v>40</v>
      </c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2"/>
    </row>
    <row r="51" spans="1:64" x14ac:dyDescent="0.25">
      <c r="A51" s="19"/>
      <c r="B51" s="7"/>
      <c r="C51" s="20"/>
      <c r="D51" s="21"/>
      <c r="E51" s="21"/>
      <c r="F51" s="21"/>
      <c r="G51" s="22"/>
      <c r="H51" s="20"/>
      <c r="I51" s="21"/>
      <c r="J51" s="21"/>
      <c r="K51" s="21"/>
      <c r="L51" s="22"/>
      <c r="M51" s="20"/>
      <c r="N51" s="21"/>
      <c r="O51" s="21"/>
      <c r="P51" s="21"/>
      <c r="Q51" s="22"/>
      <c r="R51" s="20"/>
      <c r="S51" s="21"/>
      <c r="T51" s="21"/>
      <c r="U51" s="21"/>
      <c r="V51" s="22"/>
      <c r="W51" s="20"/>
      <c r="X51" s="21"/>
      <c r="Y51" s="21"/>
      <c r="Z51" s="21"/>
      <c r="AA51" s="22"/>
      <c r="AB51" s="20"/>
      <c r="AC51" s="21"/>
      <c r="AD51" s="21"/>
      <c r="AE51" s="21"/>
      <c r="AF51" s="22"/>
      <c r="AG51" s="20"/>
      <c r="AH51" s="21"/>
      <c r="AI51" s="21"/>
      <c r="AJ51" s="21"/>
      <c r="AK51" s="22"/>
      <c r="AL51" s="20"/>
      <c r="AM51" s="21"/>
      <c r="AN51" s="21"/>
      <c r="AO51" s="21"/>
      <c r="AP51" s="22"/>
      <c r="AQ51" s="20"/>
      <c r="AR51" s="21"/>
      <c r="AS51" s="21"/>
      <c r="AT51" s="21"/>
      <c r="AU51" s="22"/>
      <c r="AV51" s="20"/>
      <c r="AW51" s="21"/>
      <c r="AX51" s="21"/>
      <c r="AY51" s="21"/>
      <c r="AZ51" s="22"/>
      <c r="BA51" s="20"/>
      <c r="BB51" s="21"/>
      <c r="BC51" s="21"/>
      <c r="BD51" s="21"/>
      <c r="BE51" s="22"/>
      <c r="BF51" s="20"/>
      <c r="BG51" s="21"/>
      <c r="BH51" s="21"/>
      <c r="BI51" s="21"/>
      <c r="BJ51" s="22"/>
      <c r="BK51" s="23">
        <f>SUM(C51:BJ51)</f>
        <v>0</v>
      </c>
    </row>
    <row r="52" spans="1:64" s="28" customFormat="1" x14ac:dyDescent="0.25">
      <c r="A52" s="19"/>
      <c r="B52" s="8" t="s">
        <v>9</v>
      </c>
      <c r="C52" s="24">
        <f>SUM(C51)</f>
        <v>0</v>
      </c>
      <c r="D52" s="24">
        <f t="shared" ref="D52:BJ52" si="16">SUM(D51)</f>
        <v>0</v>
      </c>
      <c r="E52" s="24">
        <f t="shared" si="16"/>
        <v>0</v>
      </c>
      <c r="F52" s="24">
        <f t="shared" si="16"/>
        <v>0</v>
      </c>
      <c r="G52" s="24">
        <f t="shared" si="16"/>
        <v>0</v>
      </c>
      <c r="H52" s="24">
        <f t="shared" si="16"/>
        <v>0</v>
      </c>
      <c r="I52" s="24">
        <f t="shared" si="16"/>
        <v>0</v>
      </c>
      <c r="J52" s="24">
        <f t="shared" si="16"/>
        <v>0</v>
      </c>
      <c r="K52" s="24">
        <f t="shared" si="16"/>
        <v>0</v>
      </c>
      <c r="L52" s="24">
        <f t="shared" si="16"/>
        <v>0</v>
      </c>
      <c r="M52" s="24">
        <f t="shared" si="16"/>
        <v>0</v>
      </c>
      <c r="N52" s="24">
        <f t="shared" si="16"/>
        <v>0</v>
      </c>
      <c r="O52" s="24">
        <f t="shared" si="16"/>
        <v>0</v>
      </c>
      <c r="P52" s="24">
        <f t="shared" si="16"/>
        <v>0</v>
      </c>
      <c r="Q52" s="24">
        <f t="shared" si="16"/>
        <v>0</v>
      </c>
      <c r="R52" s="24">
        <f t="shared" si="16"/>
        <v>0</v>
      </c>
      <c r="S52" s="24">
        <f t="shared" si="16"/>
        <v>0</v>
      </c>
      <c r="T52" s="24">
        <f t="shared" si="16"/>
        <v>0</v>
      </c>
      <c r="U52" s="24">
        <f t="shared" si="16"/>
        <v>0</v>
      </c>
      <c r="V52" s="24">
        <f t="shared" si="16"/>
        <v>0</v>
      </c>
      <c r="W52" s="24">
        <f t="shared" si="16"/>
        <v>0</v>
      </c>
      <c r="X52" s="24">
        <f t="shared" si="16"/>
        <v>0</v>
      </c>
      <c r="Y52" s="24">
        <f t="shared" si="16"/>
        <v>0</v>
      </c>
      <c r="Z52" s="24">
        <f t="shared" si="16"/>
        <v>0</v>
      </c>
      <c r="AA52" s="24">
        <f t="shared" si="16"/>
        <v>0</v>
      </c>
      <c r="AB52" s="24">
        <f t="shared" si="16"/>
        <v>0</v>
      </c>
      <c r="AC52" s="24">
        <f t="shared" si="16"/>
        <v>0</v>
      </c>
      <c r="AD52" s="24">
        <f t="shared" si="16"/>
        <v>0</v>
      </c>
      <c r="AE52" s="24">
        <f t="shared" si="16"/>
        <v>0</v>
      </c>
      <c r="AF52" s="24">
        <f t="shared" si="16"/>
        <v>0</v>
      </c>
      <c r="AG52" s="24">
        <f t="shared" si="16"/>
        <v>0</v>
      </c>
      <c r="AH52" s="24">
        <f t="shared" si="16"/>
        <v>0</v>
      </c>
      <c r="AI52" s="24">
        <f t="shared" si="16"/>
        <v>0</v>
      </c>
      <c r="AJ52" s="24">
        <f t="shared" si="16"/>
        <v>0</v>
      </c>
      <c r="AK52" s="24">
        <f t="shared" si="16"/>
        <v>0</v>
      </c>
      <c r="AL52" s="24">
        <f t="shared" si="16"/>
        <v>0</v>
      </c>
      <c r="AM52" s="24">
        <f t="shared" si="16"/>
        <v>0</v>
      </c>
      <c r="AN52" s="24">
        <f t="shared" si="16"/>
        <v>0</v>
      </c>
      <c r="AO52" s="24">
        <f t="shared" si="16"/>
        <v>0</v>
      </c>
      <c r="AP52" s="24">
        <f t="shared" si="16"/>
        <v>0</v>
      </c>
      <c r="AQ52" s="24">
        <f t="shared" si="16"/>
        <v>0</v>
      </c>
      <c r="AR52" s="24">
        <f t="shared" si="16"/>
        <v>0</v>
      </c>
      <c r="AS52" s="24">
        <f t="shared" si="16"/>
        <v>0</v>
      </c>
      <c r="AT52" s="24">
        <f t="shared" si="16"/>
        <v>0</v>
      </c>
      <c r="AU52" s="24">
        <f t="shared" si="16"/>
        <v>0</v>
      </c>
      <c r="AV52" s="24">
        <f t="shared" si="16"/>
        <v>0</v>
      </c>
      <c r="AW52" s="24">
        <f t="shared" si="16"/>
        <v>0</v>
      </c>
      <c r="AX52" s="24">
        <f t="shared" si="16"/>
        <v>0</v>
      </c>
      <c r="AY52" s="24">
        <f t="shared" si="16"/>
        <v>0</v>
      </c>
      <c r="AZ52" s="24">
        <f t="shared" si="16"/>
        <v>0</v>
      </c>
      <c r="BA52" s="24">
        <f t="shared" si="16"/>
        <v>0</v>
      </c>
      <c r="BB52" s="24">
        <f t="shared" si="16"/>
        <v>0</v>
      </c>
      <c r="BC52" s="24">
        <f t="shared" si="16"/>
        <v>0</v>
      </c>
      <c r="BD52" s="24">
        <f t="shared" si="16"/>
        <v>0</v>
      </c>
      <c r="BE52" s="24">
        <f t="shared" si="16"/>
        <v>0</v>
      </c>
      <c r="BF52" s="24">
        <f t="shared" si="16"/>
        <v>0</v>
      </c>
      <c r="BG52" s="24">
        <f t="shared" si="16"/>
        <v>0</v>
      </c>
      <c r="BH52" s="24">
        <f t="shared" si="16"/>
        <v>0</v>
      </c>
      <c r="BI52" s="24">
        <f t="shared" si="16"/>
        <v>0</v>
      </c>
      <c r="BJ52" s="24">
        <f t="shared" si="16"/>
        <v>0</v>
      </c>
      <c r="BK52" s="27">
        <f>SUM(BK51)</f>
        <v>0</v>
      </c>
    </row>
    <row r="53" spans="1:64" x14ac:dyDescent="0.25">
      <c r="A53" s="19" t="s">
        <v>10</v>
      </c>
      <c r="B53" s="5" t="s">
        <v>41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2"/>
    </row>
    <row r="54" spans="1:64" x14ac:dyDescent="0.25">
      <c r="A54" s="19"/>
      <c r="B54" s="7"/>
      <c r="C54" s="20"/>
      <c r="D54" s="21"/>
      <c r="E54" s="21"/>
      <c r="F54" s="21"/>
      <c r="G54" s="22"/>
      <c r="H54" s="20"/>
      <c r="I54" s="21"/>
      <c r="J54" s="21"/>
      <c r="K54" s="21"/>
      <c r="L54" s="22"/>
      <c r="M54" s="20"/>
      <c r="N54" s="21"/>
      <c r="O54" s="21"/>
      <c r="P54" s="21"/>
      <c r="Q54" s="22"/>
      <c r="R54" s="20"/>
      <c r="S54" s="21"/>
      <c r="T54" s="21"/>
      <c r="U54" s="21"/>
      <c r="V54" s="22"/>
      <c r="W54" s="20"/>
      <c r="X54" s="21"/>
      <c r="Y54" s="21"/>
      <c r="Z54" s="21"/>
      <c r="AA54" s="22"/>
      <c r="AB54" s="20"/>
      <c r="AC54" s="21"/>
      <c r="AD54" s="21"/>
      <c r="AE54" s="21"/>
      <c r="AF54" s="22"/>
      <c r="AG54" s="20"/>
      <c r="AH54" s="21"/>
      <c r="AI54" s="21"/>
      <c r="AJ54" s="21"/>
      <c r="AK54" s="22"/>
      <c r="AL54" s="20"/>
      <c r="AM54" s="21"/>
      <c r="AN54" s="21"/>
      <c r="AO54" s="21"/>
      <c r="AP54" s="22"/>
      <c r="AQ54" s="20"/>
      <c r="AR54" s="21"/>
      <c r="AS54" s="21"/>
      <c r="AT54" s="21"/>
      <c r="AU54" s="22"/>
      <c r="AV54" s="20"/>
      <c r="AW54" s="21"/>
      <c r="AX54" s="21"/>
      <c r="AY54" s="21"/>
      <c r="AZ54" s="22"/>
      <c r="BA54" s="20"/>
      <c r="BB54" s="21"/>
      <c r="BC54" s="21"/>
      <c r="BD54" s="21"/>
      <c r="BE54" s="22"/>
      <c r="BF54" s="20"/>
      <c r="BG54" s="21"/>
      <c r="BH54" s="21"/>
      <c r="BI54" s="21"/>
      <c r="BJ54" s="22"/>
      <c r="BK54" s="23">
        <f t="shared" ref="BK54" si="17">SUM(C54:BJ54)</f>
        <v>0</v>
      </c>
    </row>
    <row r="55" spans="1:64" s="28" customFormat="1" x14ac:dyDescent="0.25">
      <c r="A55" s="19"/>
      <c r="B55" s="8" t="s">
        <v>12</v>
      </c>
      <c r="C55" s="24">
        <f t="shared" ref="C55:AH55" si="18">SUM(C54:C54)</f>
        <v>0</v>
      </c>
      <c r="D55" s="25">
        <f t="shared" si="18"/>
        <v>0</v>
      </c>
      <c r="E55" s="25">
        <f t="shared" si="18"/>
        <v>0</v>
      </c>
      <c r="F55" s="25">
        <f t="shared" si="18"/>
        <v>0</v>
      </c>
      <c r="G55" s="26">
        <f t="shared" si="18"/>
        <v>0</v>
      </c>
      <c r="H55" s="24">
        <f t="shared" si="18"/>
        <v>0</v>
      </c>
      <c r="I55" s="25">
        <f t="shared" si="18"/>
        <v>0</v>
      </c>
      <c r="J55" s="25">
        <f t="shared" si="18"/>
        <v>0</v>
      </c>
      <c r="K55" s="25">
        <f t="shared" si="18"/>
        <v>0</v>
      </c>
      <c r="L55" s="26">
        <f t="shared" si="18"/>
        <v>0</v>
      </c>
      <c r="M55" s="24">
        <f t="shared" si="18"/>
        <v>0</v>
      </c>
      <c r="N55" s="25">
        <f t="shared" si="18"/>
        <v>0</v>
      </c>
      <c r="O55" s="25">
        <f t="shared" si="18"/>
        <v>0</v>
      </c>
      <c r="P55" s="25">
        <f t="shared" si="18"/>
        <v>0</v>
      </c>
      <c r="Q55" s="26">
        <f t="shared" si="18"/>
        <v>0</v>
      </c>
      <c r="R55" s="24">
        <f t="shared" si="18"/>
        <v>0</v>
      </c>
      <c r="S55" s="25">
        <f t="shared" si="18"/>
        <v>0</v>
      </c>
      <c r="T55" s="25">
        <f t="shared" si="18"/>
        <v>0</v>
      </c>
      <c r="U55" s="25">
        <f t="shared" si="18"/>
        <v>0</v>
      </c>
      <c r="V55" s="26">
        <f t="shared" si="18"/>
        <v>0</v>
      </c>
      <c r="W55" s="24">
        <f t="shared" si="18"/>
        <v>0</v>
      </c>
      <c r="X55" s="25">
        <f t="shared" si="18"/>
        <v>0</v>
      </c>
      <c r="Y55" s="25">
        <f t="shared" si="18"/>
        <v>0</v>
      </c>
      <c r="Z55" s="25">
        <f t="shared" si="18"/>
        <v>0</v>
      </c>
      <c r="AA55" s="26">
        <f t="shared" si="18"/>
        <v>0</v>
      </c>
      <c r="AB55" s="24">
        <f t="shared" si="18"/>
        <v>0</v>
      </c>
      <c r="AC55" s="25">
        <f t="shared" si="18"/>
        <v>0</v>
      </c>
      <c r="AD55" s="25">
        <f t="shared" si="18"/>
        <v>0</v>
      </c>
      <c r="AE55" s="25">
        <f t="shared" si="18"/>
        <v>0</v>
      </c>
      <c r="AF55" s="26">
        <f t="shared" si="18"/>
        <v>0</v>
      </c>
      <c r="AG55" s="24">
        <f t="shared" si="18"/>
        <v>0</v>
      </c>
      <c r="AH55" s="25">
        <f t="shared" si="18"/>
        <v>0</v>
      </c>
      <c r="AI55" s="25">
        <f t="shared" ref="AI55:BK55" si="19">SUM(AI54:AI54)</f>
        <v>0</v>
      </c>
      <c r="AJ55" s="25">
        <f t="shared" si="19"/>
        <v>0</v>
      </c>
      <c r="AK55" s="26">
        <f t="shared" si="19"/>
        <v>0</v>
      </c>
      <c r="AL55" s="24">
        <f t="shared" si="19"/>
        <v>0</v>
      </c>
      <c r="AM55" s="25">
        <f t="shared" si="19"/>
        <v>0</v>
      </c>
      <c r="AN55" s="25">
        <f t="shared" si="19"/>
        <v>0</v>
      </c>
      <c r="AO55" s="25">
        <f t="shared" si="19"/>
        <v>0</v>
      </c>
      <c r="AP55" s="26">
        <f t="shared" si="19"/>
        <v>0</v>
      </c>
      <c r="AQ55" s="24">
        <f t="shared" si="19"/>
        <v>0</v>
      </c>
      <c r="AR55" s="25">
        <f t="shared" si="19"/>
        <v>0</v>
      </c>
      <c r="AS55" s="25">
        <f t="shared" si="19"/>
        <v>0</v>
      </c>
      <c r="AT55" s="25">
        <f t="shared" si="19"/>
        <v>0</v>
      </c>
      <c r="AU55" s="26">
        <f t="shared" si="19"/>
        <v>0</v>
      </c>
      <c r="AV55" s="24">
        <f t="shared" si="19"/>
        <v>0</v>
      </c>
      <c r="AW55" s="25">
        <f t="shared" si="19"/>
        <v>0</v>
      </c>
      <c r="AX55" s="25">
        <f t="shared" si="19"/>
        <v>0</v>
      </c>
      <c r="AY55" s="25">
        <f t="shared" si="19"/>
        <v>0</v>
      </c>
      <c r="AZ55" s="26">
        <f t="shared" si="19"/>
        <v>0</v>
      </c>
      <c r="BA55" s="24">
        <f t="shared" si="19"/>
        <v>0</v>
      </c>
      <c r="BB55" s="25">
        <f t="shared" si="19"/>
        <v>0</v>
      </c>
      <c r="BC55" s="25">
        <f t="shared" si="19"/>
        <v>0</v>
      </c>
      <c r="BD55" s="25">
        <f t="shared" si="19"/>
        <v>0</v>
      </c>
      <c r="BE55" s="26">
        <f t="shared" si="19"/>
        <v>0</v>
      </c>
      <c r="BF55" s="24">
        <f t="shared" si="19"/>
        <v>0</v>
      </c>
      <c r="BG55" s="25">
        <f t="shared" si="19"/>
        <v>0</v>
      </c>
      <c r="BH55" s="25">
        <f t="shared" si="19"/>
        <v>0</v>
      </c>
      <c r="BI55" s="25">
        <f t="shared" si="19"/>
        <v>0</v>
      </c>
      <c r="BJ55" s="26">
        <f t="shared" si="19"/>
        <v>0</v>
      </c>
      <c r="BK55" s="26">
        <f t="shared" si="19"/>
        <v>0</v>
      </c>
    </row>
    <row r="56" spans="1:64" s="28" customFormat="1" x14ac:dyDescent="0.25">
      <c r="A56" s="19"/>
      <c r="B56" s="9" t="s">
        <v>23</v>
      </c>
      <c r="C56" s="24">
        <f t="shared" ref="C56:AH56" si="20">C55+C52</f>
        <v>0</v>
      </c>
      <c r="D56" s="25">
        <f t="shared" si="20"/>
        <v>0</v>
      </c>
      <c r="E56" s="25">
        <f t="shared" si="20"/>
        <v>0</v>
      </c>
      <c r="F56" s="25">
        <f t="shared" si="20"/>
        <v>0</v>
      </c>
      <c r="G56" s="26">
        <f t="shared" si="20"/>
        <v>0</v>
      </c>
      <c r="H56" s="24">
        <f t="shared" si="20"/>
        <v>0</v>
      </c>
      <c r="I56" s="25">
        <f t="shared" si="20"/>
        <v>0</v>
      </c>
      <c r="J56" s="25">
        <f t="shared" si="20"/>
        <v>0</v>
      </c>
      <c r="K56" s="25">
        <f t="shared" si="20"/>
        <v>0</v>
      </c>
      <c r="L56" s="26">
        <f t="shared" si="20"/>
        <v>0</v>
      </c>
      <c r="M56" s="24">
        <f t="shared" si="20"/>
        <v>0</v>
      </c>
      <c r="N56" s="25">
        <f t="shared" si="20"/>
        <v>0</v>
      </c>
      <c r="O56" s="25">
        <f t="shared" si="20"/>
        <v>0</v>
      </c>
      <c r="P56" s="25">
        <f t="shared" si="20"/>
        <v>0</v>
      </c>
      <c r="Q56" s="26">
        <f t="shared" si="20"/>
        <v>0</v>
      </c>
      <c r="R56" s="24">
        <f t="shared" si="20"/>
        <v>0</v>
      </c>
      <c r="S56" s="25">
        <f t="shared" si="20"/>
        <v>0</v>
      </c>
      <c r="T56" s="25">
        <f t="shared" si="20"/>
        <v>0</v>
      </c>
      <c r="U56" s="25">
        <f t="shared" si="20"/>
        <v>0</v>
      </c>
      <c r="V56" s="26">
        <f t="shared" si="20"/>
        <v>0</v>
      </c>
      <c r="W56" s="24">
        <f t="shared" si="20"/>
        <v>0</v>
      </c>
      <c r="X56" s="25">
        <f t="shared" si="20"/>
        <v>0</v>
      </c>
      <c r="Y56" s="25">
        <f t="shared" si="20"/>
        <v>0</v>
      </c>
      <c r="Z56" s="25">
        <f t="shared" si="20"/>
        <v>0</v>
      </c>
      <c r="AA56" s="26">
        <f t="shared" si="20"/>
        <v>0</v>
      </c>
      <c r="AB56" s="24">
        <f t="shared" si="20"/>
        <v>0</v>
      </c>
      <c r="AC56" s="25">
        <f t="shared" si="20"/>
        <v>0</v>
      </c>
      <c r="AD56" s="25">
        <f t="shared" si="20"/>
        <v>0</v>
      </c>
      <c r="AE56" s="25">
        <f t="shared" si="20"/>
        <v>0</v>
      </c>
      <c r="AF56" s="26">
        <f t="shared" si="20"/>
        <v>0</v>
      </c>
      <c r="AG56" s="24">
        <f t="shared" si="20"/>
        <v>0</v>
      </c>
      <c r="AH56" s="25">
        <f t="shared" si="20"/>
        <v>0</v>
      </c>
      <c r="AI56" s="25">
        <f t="shared" ref="AI56:BK56" si="21">AI55+AI52</f>
        <v>0</v>
      </c>
      <c r="AJ56" s="25">
        <f t="shared" si="21"/>
        <v>0</v>
      </c>
      <c r="AK56" s="26">
        <f t="shared" si="21"/>
        <v>0</v>
      </c>
      <c r="AL56" s="24">
        <f t="shared" si="21"/>
        <v>0</v>
      </c>
      <c r="AM56" s="25">
        <f t="shared" si="21"/>
        <v>0</v>
      </c>
      <c r="AN56" s="25">
        <f t="shared" si="21"/>
        <v>0</v>
      </c>
      <c r="AO56" s="25">
        <f t="shared" si="21"/>
        <v>0</v>
      </c>
      <c r="AP56" s="26">
        <f t="shared" si="21"/>
        <v>0</v>
      </c>
      <c r="AQ56" s="24">
        <f t="shared" si="21"/>
        <v>0</v>
      </c>
      <c r="AR56" s="25">
        <f t="shared" si="21"/>
        <v>0</v>
      </c>
      <c r="AS56" s="25">
        <f t="shared" si="21"/>
        <v>0</v>
      </c>
      <c r="AT56" s="25">
        <f t="shared" si="21"/>
        <v>0</v>
      </c>
      <c r="AU56" s="26">
        <f t="shared" si="21"/>
        <v>0</v>
      </c>
      <c r="AV56" s="24">
        <f t="shared" si="21"/>
        <v>0</v>
      </c>
      <c r="AW56" s="25">
        <f t="shared" si="21"/>
        <v>0</v>
      </c>
      <c r="AX56" s="25">
        <f t="shared" si="21"/>
        <v>0</v>
      </c>
      <c r="AY56" s="25">
        <f t="shared" si="21"/>
        <v>0</v>
      </c>
      <c r="AZ56" s="26">
        <f t="shared" si="21"/>
        <v>0</v>
      </c>
      <c r="BA56" s="24">
        <f t="shared" si="21"/>
        <v>0</v>
      </c>
      <c r="BB56" s="25">
        <f t="shared" si="21"/>
        <v>0</v>
      </c>
      <c r="BC56" s="25">
        <f t="shared" si="21"/>
        <v>0</v>
      </c>
      <c r="BD56" s="25">
        <f t="shared" si="21"/>
        <v>0</v>
      </c>
      <c r="BE56" s="26">
        <f t="shared" si="21"/>
        <v>0</v>
      </c>
      <c r="BF56" s="24">
        <f t="shared" si="21"/>
        <v>0</v>
      </c>
      <c r="BG56" s="25">
        <f t="shared" si="21"/>
        <v>0</v>
      </c>
      <c r="BH56" s="25">
        <f t="shared" si="21"/>
        <v>0</v>
      </c>
      <c r="BI56" s="25">
        <f t="shared" si="21"/>
        <v>0</v>
      </c>
      <c r="BJ56" s="26">
        <f t="shared" si="21"/>
        <v>0</v>
      </c>
      <c r="BK56" s="26">
        <f t="shared" si="21"/>
        <v>0</v>
      </c>
      <c r="BL56" s="37"/>
    </row>
    <row r="57" spans="1:64" x14ac:dyDescent="0.25">
      <c r="A57" s="19"/>
      <c r="B57" s="9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4" x14ac:dyDescent="0.25">
      <c r="A58" s="19" t="s">
        <v>42</v>
      </c>
      <c r="B58" s="10" t="s">
        <v>43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4" x14ac:dyDescent="0.25">
      <c r="A59" s="19" t="s">
        <v>7</v>
      </c>
      <c r="B59" s="13" t="s">
        <v>44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2"/>
    </row>
    <row r="60" spans="1:64" x14ac:dyDescent="0.25">
      <c r="A60" s="34"/>
      <c r="B60" s="7" t="s">
        <v>33</v>
      </c>
      <c r="C60" s="20">
        <v>0</v>
      </c>
      <c r="D60" s="21">
        <v>0</v>
      </c>
      <c r="E60" s="21">
        <v>0</v>
      </c>
      <c r="F60" s="21">
        <v>0</v>
      </c>
      <c r="G60" s="22">
        <v>0</v>
      </c>
      <c r="H60" s="20">
        <v>0</v>
      </c>
      <c r="I60" s="21">
        <v>0</v>
      </c>
      <c r="J60" s="21">
        <v>0</v>
      </c>
      <c r="K60" s="21">
        <v>0</v>
      </c>
      <c r="L60" s="22">
        <v>0</v>
      </c>
      <c r="M60" s="20">
        <v>0</v>
      </c>
      <c r="N60" s="21">
        <v>0</v>
      </c>
      <c r="O60" s="21">
        <v>0</v>
      </c>
      <c r="P60" s="21">
        <v>0</v>
      </c>
      <c r="Q60" s="22">
        <v>0</v>
      </c>
      <c r="R60" s="20">
        <v>0</v>
      </c>
      <c r="S60" s="21">
        <v>0</v>
      </c>
      <c r="T60" s="21">
        <v>0</v>
      </c>
      <c r="U60" s="21">
        <v>0</v>
      </c>
      <c r="V60" s="22">
        <v>0</v>
      </c>
      <c r="W60" s="20">
        <v>0</v>
      </c>
      <c r="X60" s="21">
        <v>0</v>
      </c>
      <c r="Y60" s="21">
        <v>0</v>
      </c>
      <c r="Z60" s="21">
        <v>0</v>
      </c>
      <c r="AA60" s="22">
        <v>0</v>
      </c>
      <c r="AB60" s="20">
        <v>0</v>
      </c>
      <c r="AC60" s="21">
        <v>0</v>
      </c>
      <c r="AD60" s="21">
        <v>0</v>
      </c>
      <c r="AE60" s="21">
        <v>0</v>
      </c>
      <c r="AF60" s="22">
        <v>0</v>
      </c>
      <c r="AG60" s="20">
        <v>0</v>
      </c>
      <c r="AH60" s="21">
        <v>0</v>
      </c>
      <c r="AI60" s="21">
        <v>0</v>
      </c>
      <c r="AJ60" s="21">
        <v>0</v>
      </c>
      <c r="AK60" s="22">
        <v>0</v>
      </c>
      <c r="AL60" s="20">
        <v>0</v>
      </c>
      <c r="AM60" s="21">
        <v>0</v>
      </c>
      <c r="AN60" s="21">
        <v>0</v>
      </c>
      <c r="AO60" s="21">
        <v>0</v>
      </c>
      <c r="AP60" s="22">
        <v>0</v>
      </c>
      <c r="AQ60" s="20">
        <v>0</v>
      </c>
      <c r="AR60" s="21">
        <v>0</v>
      </c>
      <c r="AS60" s="21">
        <v>0</v>
      </c>
      <c r="AT60" s="21">
        <v>0</v>
      </c>
      <c r="AU60" s="22">
        <v>0</v>
      </c>
      <c r="AV60" s="20">
        <v>0</v>
      </c>
      <c r="AW60" s="21">
        <v>0</v>
      </c>
      <c r="AX60" s="21">
        <v>0</v>
      </c>
      <c r="AY60" s="21">
        <v>0</v>
      </c>
      <c r="AZ60" s="22">
        <v>0</v>
      </c>
      <c r="BA60" s="20">
        <v>0</v>
      </c>
      <c r="BB60" s="21">
        <v>0</v>
      </c>
      <c r="BC60" s="21">
        <v>0</v>
      </c>
      <c r="BD60" s="21">
        <v>0</v>
      </c>
      <c r="BE60" s="22">
        <v>0</v>
      </c>
      <c r="BF60" s="20">
        <v>0</v>
      </c>
      <c r="BG60" s="21">
        <v>0</v>
      </c>
      <c r="BH60" s="21">
        <v>0</v>
      </c>
      <c r="BI60" s="21">
        <v>0</v>
      </c>
      <c r="BJ60" s="22">
        <v>0</v>
      </c>
      <c r="BK60" s="20">
        <v>0</v>
      </c>
    </row>
    <row r="61" spans="1:64" s="28" customFormat="1" x14ac:dyDescent="0.25">
      <c r="A61" s="19"/>
      <c r="B61" s="9" t="s">
        <v>27</v>
      </c>
      <c r="C61" s="24">
        <v>0</v>
      </c>
      <c r="D61" s="25">
        <v>0</v>
      </c>
      <c r="E61" s="25">
        <v>0</v>
      </c>
      <c r="F61" s="25">
        <v>0</v>
      </c>
      <c r="G61" s="26">
        <v>0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4">
        <v>0</v>
      </c>
      <c r="N61" s="25">
        <v>0</v>
      </c>
      <c r="O61" s="25">
        <v>0</v>
      </c>
      <c r="P61" s="25">
        <v>0</v>
      </c>
      <c r="Q61" s="26">
        <v>0</v>
      </c>
      <c r="R61" s="24">
        <v>0</v>
      </c>
      <c r="S61" s="25">
        <v>0</v>
      </c>
      <c r="T61" s="25">
        <v>0</v>
      </c>
      <c r="U61" s="25">
        <v>0</v>
      </c>
      <c r="V61" s="26">
        <v>0</v>
      </c>
      <c r="W61" s="24">
        <v>0</v>
      </c>
      <c r="X61" s="25">
        <v>0</v>
      </c>
      <c r="Y61" s="25">
        <v>0</v>
      </c>
      <c r="Z61" s="25">
        <v>0</v>
      </c>
      <c r="AA61" s="26">
        <v>0</v>
      </c>
      <c r="AB61" s="24">
        <v>0</v>
      </c>
      <c r="AC61" s="25">
        <v>0</v>
      </c>
      <c r="AD61" s="25">
        <v>0</v>
      </c>
      <c r="AE61" s="25">
        <v>0</v>
      </c>
      <c r="AF61" s="26">
        <v>0</v>
      </c>
      <c r="AG61" s="24">
        <v>0</v>
      </c>
      <c r="AH61" s="25">
        <v>0</v>
      </c>
      <c r="AI61" s="25">
        <v>0</v>
      </c>
      <c r="AJ61" s="25">
        <v>0</v>
      </c>
      <c r="AK61" s="26">
        <v>0</v>
      </c>
      <c r="AL61" s="24">
        <v>0</v>
      </c>
      <c r="AM61" s="25">
        <v>0</v>
      </c>
      <c r="AN61" s="25">
        <v>0</v>
      </c>
      <c r="AO61" s="25">
        <v>0</v>
      </c>
      <c r="AP61" s="26">
        <v>0</v>
      </c>
      <c r="AQ61" s="24">
        <v>0</v>
      </c>
      <c r="AR61" s="25">
        <v>0</v>
      </c>
      <c r="AS61" s="25">
        <v>0</v>
      </c>
      <c r="AT61" s="25">
        <v>0</v>
      </c>
      <c r="AU61" s="26">
        <v>0</v>
      </c>
      <c r="AV61" s="24">
        <v>0</v>
      </c>
      <c r="AW61" s="25">
        <v>0</v>
      </c>
      <c r="AX61" s="25">
        <v>0</v>
      </c>
      <c r="AY61" s="25">
        <v>0</v>
      </c>
      <c r="AZ61" s="26">
        <v>0</v>
      </c>
      <c r="BA61" s="24">
        <v>0</v>
      </c>
      <c r="BB61" s="25">
        <v>0</v>
      </c>
      <c r="BC61" s="25">
        <v>0</v>
      </c>
      <c r="BD61" s="25">
        <v>0</v>
      </c>
      <c r="BE61" s="26">
        <v>0</v>
      </c>
      <c r="BF61" s="24">
        <v>0</v>
      </c>
      <c r="BG61" s="25">
        <v>0</v>
      </c>
      <c r="BH61" s="25">
        <v>0</v>
      </c>
      <c r="BI61" s="25">
        <v>0</v>
      </c>
      <c r="BJ61" s="26">
        <v>0</v>
      </c>
      <c r="BK61" s="27">
        <v>0</v>
      </c>
    </row>
    <row r="62" spans="1:64" ht="12" customHeight="1" x14ac:dyDescent="0.25">
      <c r="A62" s="19"/>
      <c r="B62" s="11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  <c r="BL62" s="18"/>
    </row>
    <row r="63" spans="1:64" s="28" customFormat="1" x14ac:dyDescent="0.25">
      <c r="A63" s="19"/>
      <c r="B63" s="35" t="s">
        <v>45</v>
      </c>
      <c r="C63" s="36">
        <f t="shared" ref="C63:AH63" si="22">C61+C56+C47+C41+C30</f>
        <v>1.734606E-2</v>
      </c>
      <c r="D63" s="36">
        <f t="shared" si="22"/>
        <v>9.9118870100000009</v>
      </c>
      <c r="E63" s="36">
        <f t="shared" si="22"/>
        <v>0</v>
      </c>
      <c r="F63" s="36">
        <f t="shared" si="22"/>
        <v>0</v>
      </c>
      <c r="G63" s="36">
        <f t="shared" si="22"/>
        <v>3.1401459100000002</v>
      </c>
      <c r="H63" s="36">
        <f t="shared" si="22"/>
        <v>35.385059169999998</v>
      </c>
      <c r="I63" s="36">
        <f t="shared" si="22"/>
        <v>16.06203314</v>
      </c>
      <c r="J63" s="36">
        <f t="shared" si="22"/>
        <v>0</v>
      </c>
      <c r="K63" s="36">
        <f t="shared" si="22"/>
        <v>0</v>
      </c>
      <c r="L63" s="36">
        <f t="shared" si="22"/>
        <v>27.109476100000002</v>
      </c>
      <c r="M63" s="36">
        <f t="shared" si="22"/>
        <v>0</v>
      </c>
      <c r="N63" s="36">
        <f t="shared" si="22"/>
        <v>0</v>
      </c>
      <c r="O63" s="36">
        <f t="shared" si="22"/>
        <v>0</v>
      </c>
      <c r="P63" s="36">
        <f t="shared" si="22"/>
        <v>0</v>
      </c>
      <c r="Q63" s="36">
        <f t="shared" si="22"/>
        <v>0</v>
      </c>
      <c r="R63" s="36">
        <f t="shared" si="22"/>
        <v>22.526500760000005</v>
      </c>
      <c r="S63" s="36">
        <f t="shared" si="22"/>
        <v>0.29282428999999999</v>
      </c>
      <c r="T63" s="36">
        <f t="shared" si="22"/>
        <v>0</v>
      </c>
      <c r="U63" s="36">
        <f t="shared" si="22"/>
        <v>0</v>
      </c>
      <c r="V63" s="36">
        <f t="shared" si="22"/>
        <v>3.8606991599999998</v>
      </c>
      <c r="W63" s="36">
        <f t="shared" si="22"/>
        <v>0</v>
      </c>
      <c r="X63" s="36">
        <f t="shared" si="22"/>
        <v>0.55123622999999999</v>
      </c>
      <c r="Y63" s="36">
        <f t="shared" si="22"/>
        <v>0</v>
      </c>
      <c r="Z63" s="36">
        <f t="shared" si="22"/>
        <v>0</v>
      </c>
      <c r="AA63" s="36">
        <f t="shared" si="22"/>
        <v>0</v>
      </c>
      <c r="AB63" s="36">
        <f t="shared" si="22"/>
        <v>11.837680519999999</v>
      </c>
      <c r="AC63" s="36">
        <f t="shared" si="22"/>
        <v>4.9665399400000005</v>
      </c>
      <c r="AD63" s="36">
        <f t="shared" si="22"/>
        <v>0</v>
      </c>
      <c r="AE63" s="36">
        <f t="shared" si="22"/>
        <v>0</v>
      </c>
      <c r="AF63" s="36">
        <f t="shared" si="22"/>
        <v>21.732272630000001</v>
      </c>
      <c r="AG63" s="36">
        <f t="shared" si="22"/>
        <v>0</v>
      </c>
      <c r="AH63" s="36">
        <f t="shared" si="22"/>
        <v>0</v>
      </c>
      <c r="AI63" s="36">
        <f t="shared" ref="AI63:BK63" si="23">AI61+AI56+AI47+AI41+AI30</f>
        <v>0</v>
      </c>
      <c r="AJ63" s="36">
        <f t="shared" si="23"/>
        <v>0</v>
      </c>
      <c r="AK63" s="36">
        <f t="shared" si="23"/>
        <v>0</v>
      </c>
      <c r="AL63" s="36">
        <f t="shared" si="23"/>
        <v>5.1835736399999996</v>
      </c>
      <c r="AM63" s="36">
        <f t="shared" si="23"/>
        <v>0.11679943</v>
      </c>
      <c r="AN63" s="36">
        <f t="shared" si="23"/>
        <v>0</v>
      </c>
      <c r="AO63" s="36">
        <f t="shared" si="23"/>
        <v>0</v>
      </c>
      <c r="AP63" s="36">
        <f t="shared" si="23"/>
        <v>1.7345471199999998</v>
      </c>
      <c r="AQ63" s="36">
        <f t="shared" si="23"/>
        <v>0</v>
      </c>
      <c r="AR63" s="36">
        <f t="shared" si="23"/>
        <v>0</v>
      </c>
      <c r="AS63" s="36">
        <f t="shared" si="23"/>
        <v>0</v>
      </c>
      <c r="AT63" s="36">
        <f t="shared" si="23"/>
        <v>0</v>
      </c>
      <c r="AU63" s="36">
        <f t="shared" si="23"/>
        <v>0</v>
      </c>
      <c r="AV63" s="36">
        <f t="shared" si="23"/>
        <v>286.29051683</v>
      </c>
      <c r="AW63" s="36">
        <f t="shared" si="23"/>
        <v>71.052297109999998</v>
      </c>
      <c r="AX63" s="36">
        <f t="shared" si="23"/>
        <v>0</v>
      </c>
      <c r="AY63" s="36">
        <f t="shared" si="23"/>
        <v>0</v>
      </c>
      <c r="AZ63" s="36">
        <f t="shared" si="23"/>
        <v>525.54179348000002</v>
      </c>
      <c r="BA63" s="36">
        <f t="shared" si="23"/>
        <v>0</v>
      </c>
      <c r="BB63" s="36">
        <f t="shared" si="23"/>
        <v>0</v>
      </c>
      <c r="BC63" s="36">
        <f t="shared" si="23"/>
        <v>0</v>
      </c>
      <c r="BD63" s="36">
        <f t="shared" si="23"/>
        <v>0</v>
      </c>
      <c r="BE63" s="36">
        <f t="shared" si="23"/>
        <v>0</v>
      </c>
      <c r="BF63" s="36">
        <f t="shared" si="23"/>
        <v>165.12662445000004</v>
      </c>
      <c r="BG63" s="36">
        <f t="shared" si="23"/>
        <v>22.405843730000001</v>
      </c>
      <c r="BH63" s="36">
        <f t="shared" si="23"/>
        <v>0.53570914999999997</v>
      </c>
      <c r="BI63" s="36">
        <f t="shared" si="23"/>
        <v>0</v>
      </c>
      <c r="BJ63" s="36">
        <f t="shared" si="23"/>
        <v>96.379472770000007</v>
      </c>
      <c r="BK63" s="27">
        <f t="shared" si="23"/>
        <v>1331.76087863</v>
      </c>
      <c r="BL63" s="37"/>
    </row>
    <row r="64" spans="1:64" x14ac:dyDescent="0.25">
      <c r="A64" s="19"/>
      <c r="B64" s="9"/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</row>
    <row r="65" spans="1:65" x14ac:dyDescent="0.25">
      <c r="A65" s="19" t="s">
        <v>28</v>
      </c>
      <c r="B65" s="8" t="s">
        <v>29</v>
      </c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/>
      <c r="BL65" s="18"/>
      <c r="BM65" s="18"/>
    </row>
    <row r="66" spans="1:65" x14ac:dyDescent="0.25">
      <c r="A66" s="19"/>
      <c r="B66" s="7"/>
      <c r="C66" s="20"/>
      <c r="D66" s="21"/>
      <c r="E66" s="21"/>
      <c r="F66" s="21"/>
      <c r="G66" s="22"/>
      <c r="H66" s="20"/>
      <c r="I66" s="21"/>
      <c r="J66" s="21"/>
      <c r="K66" s="21"/>
      <c r="L66" s="22"/>
      <c r="M66" s="20"/>
      <c r="N66" s="21"/>
      <c r="O66" s="21"/>
      <c r="P66" s="21"/>
      <c r="Q66" s="22"/>
      <c r="R66" s="20"/>
      <c r="S66" s="21"/>
      <c r="T66" s="21"/>
      <c r="U66" s="21"/>
      <c r="V66" s="22"/>
      <c r="W66" s="20"/>
      <c r="X66" s="21"/>
      <c r="Y66" s="21"/>
      <c r="Z66" s="21"/>
      <c r="AA66" s="22"/>
      <c r="AB66" s="20"/>
      <c r="AC66" s="21"/>
      <c r="AD66" s="21"/>
      <c r="AE66" s="21"/>
      <c r="AF66" s="22"/>
      <c r="AG66" s="20"/>
      <c r="AH66" s="21"/>
      <c r="AI66" s="21"/>
      <c r="AJ66" s="21"/>
      <c r="AK66" s="22"/>
      <c r="AL66" s="20"/>
      <c r="AM66" s="21"/>
      <c r="AN66" s="21"/>
      <c r="AO66" s="21"/>
      <c r="AP66" s="22"/>
      <c r="AQ66" s="20"/>
      <c r="AR66" s="21"/>
      <c r="AS66" s="21"/>
      <c r="AT66" s="21"/>
      <c r="AU66" s="22"/>
      <c r="AV66" s="20"/>
      <c r="AW66" s="21"/>
      <c r="AX66" s="21"/>
      <c r="AY66" s="21"/>
      <c r="AZ66" s="22"/>
      <c r="BA66" s="20"/>
      <c r="BB66" s="21"/>
      <c r="BC66" s="21"/>
      <c r="BD66" s="21"/>
      <c r="BE66" s="22"/>
      <c r="BF66" s="20"/>
      <c r="BG66" s="21"/>
      <c r="BH66" s="21"/>
      <c r="BI66" s="21"/>
      <c r="BJ66" s="22"/>
      <c r="BK66" s="23">
        <f>SUM(C66:BJ66)</f>
        <v>0</v>
      </c>
      <c r="BL66" s="18"/>
    </row>
    <row r="67" spans="1:65" s="28" customFormat="1" x14ac:dyDescent="0.25">
      <c r="A67" s="19"/>
      <c r="B67" s="8" t="s">
        <v>27</v>
      </c>
      <c r="C67" s="24">
        <f t="shared" ref="C67:AH67" si="24">SUM(C66:C66)</f>
        <v>0</v>
      </c>
      <c r="D67" s="24">
        <f t="shared" si="24"/>
        <v>0</v>
      </c>
      <c r="E67" s="24">
        <f t="shared" si="24"/>
        <v>0</v>
      </c>
      <c r="F67" s="24">
        <f t="shared" si="24"/>
        <v>0</v>
      </c>
      <c r="G67" s="24">
        <f t="shared" si="24"/>
        <v>0</v>
      </c>
      <c r="H67" s="24">
        <f t="shared" si="24"/>
        <v>0</v>
      </c>
      <c r="I67" s="24">
        <f t="shared" si="24"/>
        <v>0</v>
      </c>
      <c r="J67" s="24">
        <f t="shared" si="24"/>
        <v>0</v>
      </c>
      <c r="K67" s="24">
        <f t="shared" si="24"/>
        <v>0</v>
      </c>
      <c r="L67" s="24">
        <f t="shared" si="24"/>
        <v>0</v>
      </c>
      <c r="M67" s="24">
        <f t="shared" si="24"/>
        <v>0</v>
      </c>
      <c r="N67" s="24">
        <f t="shared" si="24"/>
        <v>0</v>
      </c>
      <c r="O67" s="24">
        <f t="shared" si="24"/>
        <v>0</v>
      </c>
      <c r="P67" s="24">
        <f t="shared" si="24"/>
        <v>0</v>
      </c>
      <c r="Q67" s="24">
        <f t="shared" si="24"/>
        <v>0</v>
      </c>
      <c r="R67" s="24">
        <f t="shared" si="24"/>
        <v>0</v>
      </c>
      <c r="S67" s="24">
        <f t="shared" si="24"/>
        <v>0</v>
      </c>
      <c r="T67" s="24">
        <f t="shared" si="24"/>
        <v>0</v>
      </c>
      <c r="U67" s="24">
        <f t="shared" si="24"/>
        <v>0</v>
      </c>
      <c r="V67" s="24">
        <f t="shared" si="24"/>
        <v>0</v>
      </c>
      <c r="W67" s="24">
        <f t="shared" si="24"/>
        <v>0</v>
      </c>
      <c r="X67" s="24">
        <f t="shared" si="24"/>
        <v>0</v>
      </c>
      <c r="Y67" s="24">
        <f t="shared" si="24"/>
        <v>0</v>
      </c>
      <c r="Z67" s="24">
        <f t="shared" si="24"/>
        <v>0</v>
      </c>
      <c r="AA67" s="24">
        <f t="shared" si="24"/>
        <v>0</v>
      </c>
      <c r="AB67" s="24">
        <f t="shared" si="24"/>
        <v>0</v>
      </c>
      <c r="AC67" s="24">
        <f t="shared" si="24"/>
        <v>0</v>
      </c>
      <c r="AD67" s="24">
        <f t="shared" si="24"/>
        <v>0</v>
      </c>
      <c r="AE67" s="24">
        <f t="shared" si="24"/>
        <v>0</v>
      </c>
      <c r="AF67" s="24">
        <f t="shared" si="24"/>
        <v>0</v>
      </c>
      <c r="AG67" s="24">
        <f t="shared" si="24"/>
        <v>0</v>
      </c>
      <c r="AH67" s="24">
        <f t="shared" si="24"/>
        <v>0</v>
      </c>
      <c r="AI67" s="24">
        <f t="shared" ref="AI67:BK67" si="25">SUM(AI66:AI66)</f>
        <v>0</v>
      </c>
      <c r="AJ67" s="24">
        <f t="shared" si="25"/>
        <v>0</v>
      </c>
      <c r="AK67" s="24">
        <f t="shared" si="25"/>
        <v>0</v>
      </c>
      <c r="AL67" s="24">
        <f t="shared" si="25"/>
        <v>0</v>
      </c>
      <c r="AM67" s="24">
        <f t="shared" si="25"/>
        <v>0</v>
      </c>
      <c r="AN67" s="24">
        <f t="shared" si="25"/>
        <v>0</v>
      </c>
      <c r="AO67" s="24">
        <f t="shared" si="25"/>
        <v>0</v>
      </c>
      <c r="AP67" s="24">
        <f t="shared" si="25"/>
        <v>0</v>
      </c>
      <c r="AQ67" s="24">
        <f t="shared" si="25"/>
        <v>0</v>
      </c>
      <c r="AR67" s="24">
        <f t="shared" si="25"/>
        <v>0</v>
      </c>
      <c r="AS67" s="24">
        <f t="shared" si="25"/>
        <v>0</v>
      </c>
      <c r="AT67" s="24">
        <f t="shared" si="25"/>
        <v>0</v>
      </c>
      <c r="AU67" s="24">
        <f t="shared" si="25"/>
        <v>0</v>
      </c>
      <c r="AV67" s="24">
        <f t="shared" si="25"/>
        <v>0</v>
      </c>
      <c r="AW67" s="24">
        <f t="shared" si="25"/>
        <v>0</v>
      </c>
      <c r="AX67" s="24">
        <f t="shared" si="25"/>
        <v>0</v>
      </c>
      <c r="AY67" s="24">
        <f t="shared" si="25"/>
        <v>0</v>
      </c>
      <c r="AZ67" s="24">
        <f t="shared" si="25"/>
        <v>0</v>
      </c>
      <c r="BA67" s="24">
        <f t="shared" si="25"/>
        <v>0</v>
      </c>
      <c r="BB67" s="24">
        <f t="shared" si="25"/>
        <v>0</v>
      </c>
      <c r="BC67" s="24">
        <f t="shared" si="25"/>
        <v>0</v>
      </c>
      <c r="BD67" s="24">
        <f t="shared" si="25"/>
        <v>0</v>
      </c>
      <c r="BE67" s="24">
        <f t="shared" si="25"/>
        <v>0</v>
      </c>
      <c r="BF67" s="24">
        <f t="shared" si="25"/>
        <v>0</v>
      </c>
      <c r="BG67" s="24">
        <f t="shared" si="25"/>
        <v>0</v>
      </c>
      <c r="BH67" s="24">
        <f t="shared" si="25"/>
        <v>0</v>
      </c>
      <c r="BI67" s="24">
        <f t="shared" si="25"/>
        <v>0</v>
      </c>
      <c r="BJ67" s="24">
        <f t="shared" si="25"/>
        <v>0</v>
      </c>
      <c r="BK67" s="26">
        <f t="shared" si="25"/>
        <v>0</v>
      </c>
    </row>
    <row r="68" spans="1:65" x14ac:dyDescent="0.25">
      <c r="G68" s="18"/>
      <c r="Q68" s="18"/>
      <c r="AA68" s="18"/>
      <c r="AK68" s="18"/>
      <c r="AU68" s="18"/>
      <c r="BE68" s="18"/>
    </row>
    <row r="69" spans="1:65" x14ac:dyDescent="0.25">
      <c r="D69" s="18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topLeftCell="B24" workbookViewId="0">
      <selection activeCell="E31" sqref="E3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1" t="s">
        <v>102</v>
      </c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2:12" x14ac:dyDescent="0.25">
      <c r="B3" s="81" t="s">
        <v>97</v>
      </c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2:12" ht="30" x14ac:dyDescent="0.2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25">
      <c r="B5" s="39">
        <v>1</v>
      </c>
      <c r="C5" s="40" t="s">
        <v>58</v>
      </c>
      <c r="D5" s="41">
        <v>0</v>
      </c>
      <c r="E5" s="41">
        <v>0</v>
      </c>
      <c r="F5" s="53">
        <v>1.328581E-2</v>
      </c>
      <c r="G5" s="41">
        <v>0</v>
      </c>
      <c r="H5" s="41">
        <v>0</v>
      </c>
      <c r="I5" s="42">
        <v>0</v>
      </c>
      <c r="J5" s="42">
        <v>0</v>
      </c>
      <c r="K5" s="42">
        <f>D5+E5+F5+G5+H5+I5+J5</f>
        <v>1.328581E-2</v>
      </c>
      <c r="L5" s="41">
        <v>0</v>
      </c>
    </row>
    <row r="6" spans="2:12" x14ac:dyDescent="0.25">
      <c r="B6" s="39">
        <v>2</v>
      </c>
      <c r="C6" s="43" t="s">
        <v>59</v>
      </c>
      <c r="D6" s="41">
        <v>4.0007679999999997E-2</v>
      </c>
      <c r="E6" s="41">
        <v>0</v>
      </c>
      <c r="F6" s="53">
        <v>11.963524469999999</v>
      </c>
      <c r="G6" s="41">
        <v>0</v>
      </c>
      <c r="H6" s="41">
        <v>0</v>
      </c>
      <c r="I6" s="42">
        <v>0</v>
      </c>
      <c r="J6" s="42">
        <v>0</v>
      </c>
      <c r="K6" s="42">
        <f t="shared" ref="K6:K41" si="0">D6+E6+F6+G6+H6+I6+J6</f>
        <v>12.00353215</v>
      </c>
      <c r="L6" s="41">
        <v>0</v>
      </c>
    </row>
    <row r="7" spans="2:12" x14ac:dyDescent="0.25">
      <c r="B7" s="39">
        <v>3</v>
      </c>
      <c r="C7" s="40" t="s">
        <v>60</v>
      </c>
      <c r="D7" s="41">
        <v>0</v>
      </c>
      <c r="E7" s="41">
        <v>0</v>
      </c>
      <c r="F7" s="53">
        <v>7.8701339999999995E-2</v>
      </c>
      <c r="G7" s="41">
        <v>0</v>
      </c>
      <c r="H7" s="41">
        <v>0</v>
      </c>
      <c r="I7" s="42">
        <v>0</v>
      </c>
      <c r="J7" s="42">
        <v>0</v>
      </c>
      <c r="K7" s="42">
        <f t="shared" si="0"/>
        <v>7.8701339999999995E-2</v>
      </c>
      <c r="L7" s="41">
        <v>0</v>
      </c>
    </row>
    <row r="8" spans="2:12" x14ac:dyDescent="0.25">
      <c r="B8" s="39">
        <v>4</v>
      </c>
      <c r="C8" s="43" t="s">
        <v>61</v>
      </c>
      <c r="D8" s="41">
        <v>1.2622990000000001E-2</v>
      </c>
      <c r="E8" s="41">
        <v>0</v>
      </c>
      <c r="F8" s="53">
        <v>1.62238108</v>
      </c>
      <c r="G8" s="41">
        <v>0</v>
      </c>
      <c r="H8" s="41">
        <v>0</v>
      </c>
      <c r="I8" s="42">
        <v>0</v>
      </c>
      <c r="J8" s="42">
        <v>0</v>
      </c>
      <c r="K8" s="42">
        <f t="shared" si="0"/>
        <v>1.6350040699999999</v>
      </c>
      <c r="L8" s="41">
        <v>0</v>
      </c>
    </row>
    <row r="9" spans="2:12" x14ac:dyDescent="0.25">
      <c r="B9" s="39">
        <v>5</v>
      </c>
      <c r="C9" s="43" t="s">
        <v>62</v>
      </c>
      <c r="D9" s="41">
        <v>0.16525040999999999</v>
      </c>
      <c r="E9" s="41">
        <v>0</v>
      </c>
      <c r="F9" s="53">
        <v>7.8320346000000001</v>
      </c>
      <c r="G9" s="41">
        <v>0</v>
      </c>
      <c r="H9" s="41">
        <v>0</v>
      </c>
      <c r="I9" s="42">
        <v>0</v>
      </c>
      <c r="J9" s="42">
        <v>0</v>
      </c>
      <c r="K9" s="42">
        <f t="shared" si="0"/>
        <v>7.9972850099999997</v>
      </c>
      <c r="L9" s="41">
        <v>0</v>
      </c>
    </row>
    <row r="10" spans="2:12" x14ac:dyDescent="0.25">
      <c r="B10" s="39">
        <v>6</v>
      </c>
      <c r="C10" s="43" t="s">
        <v>63</v>
      </c>
      <c r="D10" s="41">
        <v>2.4789729999999999E-2</v>
      </c>
      <c r="E10" s="41">
        <v>0</v>
      </c>
      <c r="F10" s="53">
        <v>3.4634907400000001</v>
      </c>
      <c r="G10" s="41">
        <v>0</v>
      </c>
      <c r="H10" s="41">
        <v>0</v>
      </c>
      <c r="I10" s="42">
        <v>0</v>
      </c>
      <c r="J10" s="42">
        <v>0</v>
      </c>
      <c r="K10" s="42">
        <f t="shared" si="0"/>
        <v>3.4882804700000003</v>
      </c>
      <c r="L10" s="41">
        <v>0</v>
      </c>
    </row>
    <row r="11" spans="2:12" x14ac:dyDescent="0.25">
      <c r="B11" s="39">
        <v>7</v>
      </c>
      <c r="C11" s="43" t="s">
        <v>64</v>
      </c>
      <c r="D11" s="41">
        <v>0.28546260000000001</v>
      </c>
      <c r="E11" s="41">
        <v>0</v>
      </c>
      <c r="F11" s="53">
        <v>9.7075834000000008</v>
      </c>
      <c r="G11" s="41">
        <v>0</v>
      </c>
      <c r="H11" s="41">
        <v>0</v>
      </c>
      <c r="I11" s="42">
        <v>0</v>
      </c>
      <c r="J11" s="42">
        <v>0</v>
      </c>
      <c r="K11" s="42">
        <f t="shared" si="0"/>
        <v>9.9930460000000014</v>
      </c>
      <c r="L11" s="41">
        <v>0</v>
      </c>
    </row>
    <row r="12" spans="2:12" x14ac:dyDescent="0.25">
      <c r="B12" s="39">
        <v>8</v>
      </c>
      <c r="C12" s="40" t="s">
        <v>65</v>
      </c>
      <c r="D12" s="41">
        <v>0</v>
      </c>
      <c r="E12" s="41">
        <v>0</v>
      </c>
      <c r="F12" s="53">
        <v>1.949157E-2</v>
      </c>
      <c r="G12" s="41">
        <v>0</v>
      </c>
      <c r="H12" s="41">
        <v>0</v>
      </c>
      <c r="I12" s="42">
        <v>0</v>
      </c>
      <c r="J12" s="42">
        <v>0</v>
      </c>
      <c r="K12" s="42">
        <f t="shared" si="0"/>
        <v>1.949157E-2</v>
      </c>
      <c r="L12" s="41">
        <v>0</v>
      </c>
    </row>
    <row r="13" spans="2:12" x14ac:dyDescent="0.25">
      <c r="B13" s="39">
        <v>9</v>
      </c>
      <c r="C13" s="40" t="s">
        <v>66</v>
      </c>
      <c r="D13" s="41">
        <v>0</v>
      </c>
      <c r="E13" s="41">
        <v>0</v>
      </c>
      <c r="F13" s="53">
        <v>2.4703099999999999E-3</v>
      </c>
      <c r="G13" s="41">
        <v>0</v>
      </c>
      <c r="H13" s="41">
        <v>0</v>
      </c>
      <c r="I13" s="42">
        <v>0</v>
      </c>
      <c r="J13" s="42">
        <v>0</v>
      </c>
      <c r="K13" s="42">
        <f t="shared" si="0"/>
        <v>2.4703099999999999E-3</v>
      </c>
      <c r="L13" s="41">
        <v>0</v>
      </c>
    </row>
    <row r="14" spans="2:12" x14ac:dyDescent="0.25">
      <c r="B14" s="39">
        <v>10</v>
      </c>
      <c r="C14" s="43" t="s">
        <v>67</v>
      </c>
      <c r="D14" s="41">
        <v>8.3637499999999997E-3</v>
      </c>
      <c r="E14" s="41">
        <v>0</v>
      </c>
      <c r="F14" s="53">
        <v>3.0931923600000002</v>
      </c>
      <c r="G14" s="41">
        <v>0</v>
      </c>
      <c r="H14" s="41">
        <v>0</v>
      </c>
      <c r="I14" s="42">
        <v>0</v>
      </c>
      <c r="J14" s="42">
        <v>0</v>
      </c>
      <c r="K14" s="42">
        <f t="shared" si="0"/>
        <v>3.1015561100000002</v>
      </c>
      <c r="L14" s="41">
        <v>0</v>
      </c>
    </row>
    <row r="15" spans="2:12" x14ac:dyDescent="0.25">
      <c r="B15" s="39">
        <v>11</v>
      </c>
      <c r="C15" s="43" t="s">
        <v>68</v>
      </c>
      <c r="D15" s="41">
        <v>2.3926269800000002</v>
      </c>
      <c r="E15" s="41">
        <v>0</v>
      </c>
      <c r="F15" s="53">
        <v>133.60619514000001</v>
      </c>
      <c r="G15" s="41">
        <v>0</v>
      </c>
      <c r="H15" s="41">
        <v>0</v>
      </c>
      <c r="I15" s="42">
        <v>0</v>
      </c>
      <c r="J15" s="42">
        <v>0</v>
      </c>
      <c r="K15" s="42">
        <f t="shared" si="0"/>
        <v>135.99882212</v>
      </c>
      <c r="L15" s="41">
        <v>0</v>
      </c>
    </row>
    <row r="16" spans="2:12" x14ac:dyDescent="0.25">
      <c r="B16" s="39">
        <v>12</v>
      </c>
      <c r="C16" s="43" t="s">
        <v>69</v>
      </c>
      <c r="D16" s="41">
        <v>0.56903165</v>
      </c>
      <c r="E16" s="41">
        <v>0</v>
      </c>
      <c r="F16" s="53">
        <v>28.327272489999999</v>
      </c>
      <c r="G16" s="41">
        <v>0</v>
      </c>
      <c r="H16" s="41">
        <v>0</v>
      </c>
      <c r="I16" s="42">
        <v>0</v>
      </c>
      <c r="J16" s="42">
        <v>0</v>
      </c>
      <c r="K16" s="42">
        <f t="shared" si="0"/>
        <v>28.896304139999998</v>
      </c>
      <c r="L16" s="41">
        <v>0</v>
      </c>
    </row>
    <row r="17" spans="2:12" x14ac:dyDescent="0.25">
      <c r="B17" s="39">
        <v>13</v>
      </c>
      <c r="C17" s="43" t="s">
        <v>70</v>
      </c>
      <c r="D17" s="41">
        <v>1.421943E-2</v>
      </c>
      <c r="E17" s="41">
        <v>0</v>
      </c>
      <c r="F17" s="53">
        <v>1.46158407</v>
      </c>
      <c r="G17" s="41">
        <v>0</v>
      </c>
      <c r="H17" s="41">
        <v>0</v>
      </c>
      <c r="I17" s="42">
        <v>0</v>
      </c>
      <c r="J17" s="42">
        <v>0</v>
      </c>
      <c r="K17" s="42">
        <f t="shared" si="0"/>
        <v>1.4758035</v>
      </c>
      <c r="L17" s="41">
        <v>0</v>
      </c>
    </row>
    <row r="18" spans="2:12" x14ac:dyDescent="0.25">
      <c r="B18" s="39">
        <v>14</v>
      </c>
      <c r="C18" s="43" t="s">
        <v>71</v>
      </c>
      <c r="D18" s="41">
        <v>8.3291600000000004E-3</v>
      </c>
      <c r="E18" s="41">
        <v>0</v>
      </c>
      <c r="F18" s="53">
        <v>1.7870989099999999</v>
      </c>
      <c r="G18" s="41">
        <v>0</v>
      </c>
      <c r="H18" s="41">
        <v>0</v>
      </c>
      <c r="I18" s="42">
        <v>0</v>
      </c>
      <c r="J18" s="42">
        <v>0</v>
      </c>
      <c r="K18" s="42">
        <f t="shared" si="0"/>
        <v>1.7954280699999998</v>
      </c>
      <c r="L18" s="41">
        <v>0</v>
      </c>
    </row>
    <row r="19" spans="2:12" x14ac:dyDescent="0.25">
      <c r="B19" s="39">
        <v>15</v>
      </c>
      <c r="C19" s="43" t="s">
        <v>72</v>
      </c>
      <c r="D19" s="41">
        <v>0.16476583</v>
      </c>
      <c r="E19" s="41">
        <v>0</v>
      </c>
      <c r="F19" s="53">
        <v>10.823262659999999</v>
      </c>
      <c r="G19" s="41">
        <v>0</v>
      </c>
      <c r="H19" s="41">
        <v>0</v>
      </c>
      <c r="I19" s="42">
        <v>0</v>
      </c>
      <c r="J19" s="42">
        <v>0</v>
      </c>
      <c r="K19" s="42">
        <f t="shared" si="0"/>
        <v>10.98802849</v>
      </c>
      <c r="L19" s="41">
        <v>0</v>
      </c>
    </row>
    <row r="20" spans="2:12" x14ac:dyDescent="0.25">
      <c r="B20" s="39">
        <v>16</v>
      </c>
      <c r="C20" s="43" t="s">
        <v>73</v>
      </c>
      <c r="D20" s="41">
        <v>2.9321141399999999</v>
      </c>
      <c r="E20" s="41">
        <v>0</v>
      </c>
      <c r="F20" s="53">
        <v>112.24236934</v>
      </c>
      <c r="G20" s="41">
        <v>0</v>
      </c>
      <c r="H20" s="41">
        <v>0</v>
      </c>
      <c r="I20" s="42">
        <v>0</v>
      </c>
      <c r="J20" s="42">
        <v>0</v>
      </c>
      <c r="K20" s="42">
        <f t="shared" si="0"/>
        <v>115.17448347999999</v>
      </c>
      <c r="L20" s="41">
        <v>0</v>
      </c>
    </row>
    <row r="21" spans="2:12" x14ac:dyDescent="0.25">
      <c r="B21" s="39">
        <v>17</v>
      </c>
      <c r="C21" s="43" t="s">
        <v>74</v>
      </c>
      <c r="D21" s="41">
        <v>1.296831E-2</v>
      </c>
      <c r="E21" s="41">
        <v>0</v>
      </c>
      <c r="F21" s="53">
        <v>5.2939297300000003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5.3068980400000001</v>
      </c>
      <c r="L21" s="41">
        <v>0</v>
      </c>
    </row>
    <row r="22" spans="2:12" x14ac:dyDescent="0.25">
      <c r="B22" s="39">
        <v>18</v>
      </c>
      <c r="C22" s="40" t="s">
        <v>95</v>
      </c>
      <c r="D22" s="41">
        <v>0</v>
      </c>
      <c r="E22" s="41">
        <v>0</v>
      </c>
      <c r="F22" s="53">
        <v>5.52E-5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5.52E-5</v>
      </c>
      <c r="L22" s="41">
        <v>0</v>
      </c>
    </row>
    <row r="23" spans="2:12" x14ac:dyDescent="0.25">
      <c r="B23" s="39">
        <v>19</v>
      </c>
      <c r="C23" s="43" t="s">
        <v>75</v>
      </c>
      <c r="D23" s="41">
        <v>0.61636886000000002</v>
      </c>
      <c r="E23" s="41">
        <v>0</v>
      </c>
      <c r="F23" s="53">
        <v>58.458303739999998</v>
      </c>
      <c r="G23" s="41">
        <v>0</v>
      </c>
      <c r="H23" s="41">
        <v>0</v>
      </c>
      <c r="I23" s="42">
        <v>0</v>
      </c>
      <c r="J23" s="42">
        <v>0</v>
      </c>
      <c r="K23" s="42">
        <f t="shared" si="0"/>
        <v>59.0746726</v>
      </c>
      <c r="L23" s="41">
        <v>0</v>
      </c>
    </row>
    <row r="24" spans="2:12" x14ac:dyDescent="0.25">
      <c r="B24" s="39">
        <v>20</v>
      </c>
      <c r="C24" s="43" t="s">
        <v>76</v>
      </c>
      <c r="D24" s="41">
        <v>26.498891120000007</v>
      </c>
      <c r="E24" s="41">
        <v>0</v>
      </c>
      <c r="F24" s="53">
        <v>383.65597678</v>
      </c>
      <c r="G24" s="41">
        <v>0</v>
      </c>
      <c r="H24" s="41">
        <v>0</v>
      </c>
      <c r="I24" s="42">
        <v>0</v>
      </c>
      <c r="J24" s="42">
        <v>0</v>
      </c>
      <c r="K24" s="42">
        <f t="shared" si="0"/>
        <v>410.1548679</v>
      </c>
      <c r="L24" s="41">
        <v>0</v>
      </c>
    </row>
    <row r="25" spans="2:12" x14ac:dyDescent="0.25">
      <c r="B25" s="39">
        <v>21</v>
      </c>
      <c r="C25" s="40" t="s">
        <v>77</v>
      </c>
      <c r="D25" s="41">
        <v>0</v>
      </c>
      <c r="E25" s="41">
        <v>0</v>
      </c>
      <c r="F25" s="53">
        <v>7.1472030000000006E-2</v>
      </c>
      <c r="G25" s="41">
        <v>0</v>
      </c>
      <c r="H25" s="41">
        <v>0</v>
      </c>
      <c r="I25" s="42">
        <v>0</v>
      </c>
      <c r="J25" s="42">
        <v>0</v>
      </c>
      <c r="K25" s="42">
        <f t="shared" si="0"/>
        <v>7.1472030000000006E-2</v>
      </c>
      <c r="L25" s="41">
        <v>0</v>
      </c>
    </row>
    <row r="26" spans="2:12" x14ac:dyDescent="0.25">
      <c r="B26" s="39">
        <v>22</v>
      </c>
      <c r="C26" s="43" t="s">
        <v>78</v>
      </c>
      <c r="D26" s="41">
        <v>7.2622600000000004E-3</v>
      </c>
      <c r="E26" s="41">
        <v>0</v>
      </c>
      <c r="F26" s="53">
        <v>1.00773731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1.0149995700000001</v>
      </c>
      <c r="L26" s="41">
        <v>0</v>
      </c>
    </row>
    <row r="27" spans="2:12" x14ac:dyDescent="0.25">
      <c r="B27" s="39">
        <v>23</v>
      </c>
      <c r="C27" s="40" t="s">
        <v>79</v>
      </c>
      <c r="D27" s="41">
        <v>0</v>
      </c>
      <c r="E27" s="41">
        <v>0</v>
      </c>
      <c r="F27" s="53">
        <v>0.45770991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0.45770991</v>
      </c>
      <c r="L27" s="41">
        <v>0</v>
      </c>
    </row>
    <row r="28" spans="2:12" x14ac:dyDescent="0.25">
      <c r="B28" s="39">
        <v>24</v>
      </c>
      <c r="C28" s="40" t="s">
        <v>80</v>
      </c>
      <c r="D28" s="41">
        <v>0</v>
      </c>
      <c r="E28" s="41">
        <v>0</v>
      </c>
      <c r="F28" s="53">
        <v>0.20397613000000001</v>
      </c>
      <c r="G28" s="41">
        <v>0</v>
      </c>
      <c r="H28" s="41">
        <v>0</v>
      </c>
      <c r="I28" s="42">
        <v>0</v>
      </c>
      <c r="J28" s="42">
        <v>0</v>
      </c>
      <c r="K28" s="42">
        <f t="shared" si="0"/>
        <v>0.20397613000000001</v>
      </c>
      <c r="L28" s="41">
        <v>0</v>
      </c>
    </row>
    <row r="29" spans="2:12" x14ac:dyDescent="0.25">
      <c r="B29" s="39">
        <v>25</v>
      </c>
      <c r="C29" s="43" t="s">
        <v>81</v>
      </c>
      <c r="D29" s="41">
        <v>1.46069469</v>
      </c>
      <c r="E29" s="41">
        <v>0</v>
      </c>
      <c r="F29" s="53">
        <v>51.592434609999998</v>
      </c>
      <c r="G29" s="41">
        <v>0</v>
      </c>
      <c r="H29" s="41">
        <v>0</v>
      </c>
      <c r="I29" s="42">
        <v>0</v>
      </c>
      <c r="J29" s="42">
        <v>0</v>
      </c>
      <c r="K29" s="42">
        <f t="shared" si="0"/>
        <v>53.053129299999995</v>
      </c>
      <c r="L29" s="41">
        <v>0</v>
      </c>
    </row>
    <row r="30" spans="2:12" x14ac:dyDescent="0.25">
      <c r="B30" s="39">
        <v>26</v>
      </c>
      <c r="C30" s="43" t="s">
        <v>82</v>
      </c>
      <c r="D30" s="41">
        <v>8.302263E-2</v>
      </c>
      <c r="E30" s="41">
        <v>0</v>
      </c>
      <c r="F30" s="53">
        <v>15.77987167</v>
      </c>
      <c r="G30" s="41">
        <v>0</v>
      </c>
      <c r="H30" s="41">
        <v>0</v>
      </c>
      <c r="I30" s="42">
        <v>0</v>
      </c>
      <c r="J30" s="42">
        <v>0</v>
      </c>
      <c r="K30" s="42">
        <f t="shared" si="0"/>
        <v>15.862894300000001</v>
      </c>
      <c r="L30" s="41">
        <v>0</v>
      </c>
    </row>
    <row r="31" spans="2:12" x14ac:dyDescent="0.25">
      <c r="B31" s="39">
        <v>27</v>
      </c>
      <c r="C31" s="43" t="s">
        <v>22</v>
      </c>
      <c r="D31" s="41">
        <v>1.8313810099999999</v>
      </c>
      <c r="E31" s="41">
        <v>0</v>
      </c>
      <c r="F31" s="53">
        <v>65.220882580000008</v>
      </c>
      <c r="G31" s="41">
        <v>0</v>
      </c>
      <c r="H31" s="41">
        <v>0</v>
      </c>
      <c r="I31" s="42">
        <v>0</v>
      </c>
      <c r="J31" s="42">
        <v>0</v>
      </c>
      <c r="K31" s="42">
        <f t="shared" si="0"/>
        <v>67.05226359000001</v>
      </c>
      <c r="L31" s="41">
        <v>0</v>
      </c>
    </row>
    <row r="32" spans="2:12" x14ac:dyDescent="0.25">
      <c r="B32" s="39">
        <v>28</v>
      </c>
      <c r="C32" s="43" t="s">
        <v>83</v>
      </c>
      <c r="D32" s="41">
        <v>1.4175429999999999E-2</v>
      </c>
      <c r="E32" s="41">
        <v>0</v>
      </c>
      <c r="F32" s="53">
        <v>0.92755482</v>
      </c>
      <c r="G32" s="41">
        <v>0</v>
      </c>
      <c r="H32" s="41">
        <v>0</v>
      </c>
      <c r="I32" s="42">
        <v>0</v>
      </c>
      <c r="J32" s="42">
        <v>0</v>
      </c>
      <c r="K32" s="42">
        <f t="shared" si="0"/>
        <v>0.94173024999999999</v>
      </c>
      <c r="L32" s="41">
        <v>0</v>
      </c>
    </row>
    <row r="33" spans="2:12" x14ac:dyDescent="0.25">
      <c r="B33" s="39">
        <v>29</v>
      </c>
      <c r="C33" s="43" t="s">
        <v>84</v>
      </c>
      <c r="D33" s="41">
        <v>1.05691738</v>
      </c>
      <c r="E33" s="41">
        <v>0</v>
      </c>
      <c r="F33" s="53">
        <v>39.865933589999997</v>
      </c>
      <c r="G33" s="41">
        <v>0</v>
      </c>
      <c r="H33" s="41">
        <v>0</v>
      </c>
      <c r="I33" s="42">
        <v>0</v>
      </c>
      <c r="J33" s="42">
        <v>0</v>
      </c>
      <c r="K33" s="42">
        <f t="shared" si="0"/>
        <v>40.922850969999999</v>
      </c>
      <c r="L33" s="41">
        <v>0</v>
      </c>
    </row>
    <row r="34" spans="2:12" x14ac:dyDescent="0.25">
      <c r="B34" s="39">
        <v>30</v>
      </c>
      <c r="C34" s="43" t="s">
        <v>85</v>
      </c>
      <c r="D34" s="41">
        <v>0.38184508</v>
      </c>
      <c r="E34" s="41">
        <v>0</v>
      </c>
      <c r="F34" s="53">
        <v>46.344005850000002</v>
      </c>
      <c r="G34" s="41">
        <v>0</v>
      </c>
      <c r="H34" s="41">
        <v>0</v>
      </c>
      <c r="I34" s="42">
        <v>0</v>
      </c>
      <c r="J34" s="42">
        <v>0</v>
      </c>
      <c r="K34" s="42">
        <f t="shared" si="0"/>
        <v>46.72585093</v>
      </c>
      <c r="L34" s="41">
        <v>0</v>
      </c>
    </row>
    <row r="35" spans="2:12" x14ac:dyDescent="0.25">
      <c r="B35" s="39">
        <v>31</v>
      </c>
      <c r="C35" s="40" t="s">
        <v>86</v>
      </c>
      <c r="D35" s="41">
        <v>0</v>
      </c>
      <c r="E35" s="41">
        <v>0</v>
      </c>
      <c r="F35" s="53">
        <v>0.87787894</v>
      </c>
      <c r="G35" s="41">
        <v>0</v>
      </c>
      <c r="H35" s="41">
        <v>0</v>
      </c>
      <c r="I35" s="42">
        <v>0</v>
      </c>
      <c r="J35" s="42">
        <v>0</v>
      </c>
      <c r="K35" s="42">
        <f t="shared" si="0"/>
        <v>0.87787894</v>
      </c>
      <c r="L35" s="41">
        <v>0</v>
      </c>
    </row>
    <row r="36" spans="2:12" x14ac:dyDescent="0.25">
      <c r="B36" s="39">
        <v>32</v>
      </c>
      <c r="C36" s="43" t="s">
        <v>87</v>
      </c>
      <c r="D36" s="41">
        <v>0.90242051000000001</v>
      </c>
      <c r="E36" s="41">
        <v>0</v>
      </c>
      <c r="F36" s="53">
        <v>93.131815169999996</v>
      </c>
      <c r="G36" s="41">
        <v>0</v>
      </c>
      <c r="H36" s="41">
        <v>0</v>
      </c>
      <c r="I36" s="42">
        <v>0</v>
      </c>
      <c r="J36" s="42">
        <v>0</v>
      </c>
      <c r="K36" s="42">
        <f t="shared" si="0"/>
        <v>94.034235679999995</v>
      </c>
      <c r="L36" s="41">
        <v>0</v>
      </c>
    </row>
    <row r="37" spans="2:12" x14ac:dyDescent="0.25">
      <c r="B37" s="39">
        <v>33</v>
      </c>
      <c r="C37" s="43" t="s">
        <v>88</v>
      </c>
      <c r="D37" s="41">
        <v>0.13063913999999999</v>
      </c>
      <c r="E37" s="41">
        <v>0</v>
      </c>
      <c r="F37" s="53">
        <v>42.158423480000003</v>
      </c>
      <c r="G37" s="41">
        <v>0</v>
      </c>
      <c r="H37" s="41">
        <v>0</v>
      </c>
      <c r="I37" s="42">
        <v>0</v>
      </c>
      <c r="J37" s="42">
        <v>0</v>
      </c>
      <c r="K37" s="42">
        <f t="shared" si="0"/>
        <v>42.289062620000003</v>
      </c>
      <c r="L37" s="41">
        <v>0</v>
      </c>
    </row>
    <row r="38" spans="2:12" x14ac:dyDescent="0.25">
      <c r="B38" s="39">
        <v>34</v>
      </c>
      <c r="C38" s="43" t="s">
        <v>89</v>
      </c>
      <c r="D38" s="41">
        <v>0</v>
      </c>
      <c r="E38" s="41">
        <v>0</v>
      </c>
      <c r="F38" s="53">
        <v>0.21929183999999999</v>
      </c>
      <c r="G38" s="41">
        <v>0</v>
      </c>
      <c r="H38" s="41">
        <v>0</v>
      </c>
      <c r="I38" s="42">
        <v>0</v>
      </c>
      <c r="J38" s="42">
        <v>0</v>
      </c>
      <c r="K38" s="42">
        <f t="shared" si="0"/>
        <v>0.21929183999999999</v>
      </c>
      <c r="L38" s="41">
        <v>0</v>
      </c>
    </row>
    <row r="39" spans="2:12" x14ac:dyDescent="0.25">
      <c r="B39" s="39">
        <v>35</v>
      </c>
      <c r="C39" s="43" t="s">
        <v>90</v>
      </c>
      <c r="D39" s="41">
        <v>1.8941892199999999</v>
      </c>
      <c r="E39" s="41">
        <v>0</v>
      </c>
      <c r="F39" s="53">
        <v>110.68163988000001</v>
      </c>
      <c r="G39" s="41">
        <v>0</v>
      </c>
      <c r="H39" s="41">
        <v>0</v>
      </c>
      <c r="I39" s="42">
        <v>0</v>
      </c>
      <c r="J39" s="42">
        <v>0</v>
      </c>
      <c r="K39" s="42">
        <f t="shared" si="0"/>
        <v>112.57582910000001</v>
      </c>
      <c r="L39" s="41">
        <v>0</v>
      </c>
    </row>
    <row r="40" spans="2:12" x14ac:dyDescent="0.25">
      <c r="B40" s="39">
        <v>36</v>
      </c>
      <c r="C40" s="43" t="s">
        <v>91</v>
      </c>
      <c r="D40" s="41">
        <v>7.1738800000000005E-2</v>
      </c>
      <c r="E40" s="41">
        <v>0</v>
      </c>
      <c r="F40" s="53">
        <v>6.9248789300000002</v>
      </c>
      <c r="G40" s="41">
        <v>0</v>
      </c>
      <c r="H40" s="41">
        <v>0</v>
      </c>
      <c r="I40" s="42">
        <v>0</v>
      </c>
      <c r="J40" s="42">
        <v>0</v>
      </c>
      <c r="K40" s="42">
        <f t="shared" si="0"/>
        <v>6.9966177300000005</v>
      </c>
      <c r="L40" s="41">
        <v>0</v>
      </c>
    </row>
    <row r="41" spans="2:12" x14ac:dyDescent="0.25">
      <c r="B41" s="39">
        <v>37</v>
      </c>
      <c r="C41" s="43" t="s">
        <v>92</v>
      </c>
      <c r="D41" s="41">
        <v>1.0010197199999999</v>
      </c>
      <c r="E41" s="41">
        <v>0</v>
      </c>
      <c r="F41" s="53">
        <v>40.262049640000001</v>
      </c>
      <c r="G41" s="41">
        <v>0</v>
      </c>
      <c r="H41" s="41">
        <v>0</v>
      </c>
      <c r="I41" s="42">
        <v>0</v>
      </c>
      <c r="J41" s="42">
        <v>0</v>
      </c>
      <c r="K41" s="42">
        <f t="shared" si="0"/>
        <v>41.263069360000003</v>
      </c>
      <c r="L41" s="41">
        <v>0</v>
      </c>
    </row>
    <row r="42" spans="2:12" s="47" customFormat="1" x14ac:dyDescent="0.25">
      <c r="B42" s="44" t="s">
        <v>93</v>
      </c>
      <c r="C42" s="45"/>
      <c r="D42" s="46">
        <f t="shared" ref="D42:L42" si="1">SUM(D5:D41)</f>
        <v>42.581118510000003</v>
      </c>
      <c r="E42" s="46">
        <f t="shared" si="1"/>
        <v>0</v>
      </c>
      <c r="F42" s="46">
        <f t="shared" si="1"/>
        <v>1289.1797601200001</v>
      </c>
      <c r="G42" s="46">
        <f t="shared" si="1"/>
        <v>0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1331.76087863</v>
      </c>
      <c r="L42" s="46">
        <f t="shared" si="1"/>
        <v>0</v>
      </c>
    </row>
    <row r="43" spans="2:12" x14ac:dyDescent="0.25">
      <c r="B43" t="s">
        <v>94</v>
      </c>
      <c r="I43" s="48"/>
      <c r="J43" s="48"/>
      <c r="K43" s="48"/>
    </row>
    <row r="44" spans="2:12" s="48" customFormat="1" x14ac:dyDescent="0.25">
      <c r="D44" s="55"/>
    </row>
    <row r="45" spans="2:12" x14ac:dyDescent="0.25">
      <c r="D45" s="48"/>
      <c r="E45" s="48"/>
      <c r="F45" s="48"/>
      <c r="G45" s="49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I46" s="48"/>
      <c r="J46" s="48"/>
      <c r="K46" s="48"/>
      <c r="L46" s="48"/>
    </row>
    <row r="47" spans="2:12" x14ac:dyDescent="0.2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2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25">
      <c r="K49" s="51"/>
    </row>
    <row r="50" spans="11:11" x14ac:dyDescent="0.2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2023-12-11T08:34:16Z</dcterms:modified>
</cp:coreProperties>
</file>