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samcomf-my.sharepoint.com/personal/admin_samcomf_onmicrosoft_com/Documents/Investor Services/MIS/Monthly MIS/FY 2025_26/July/Disclosure of AUM/"/>
    </mc:Choice>
  </mc:AlternateContent>
  <xr:revisionPtr revIDLastSave="1" documentId="13_ncr:1_{30709380-CDF6-4921-8F11-363FD980DD8B}" xr6:coauthVersionLast="47" xr6:coauthVersionMax="47" xr10:uidLastSave="{DB9E3B44-87F5-5F45-94FA-A59FD79E3ABC}"/>
  <bookViews>
    <workbookView xWindow="0" yWindow="500" windowWidth="28800" windowHeight="15960" xr2:uid="{00000000-000D-0000-FFFF-FFFF00000000}"/>
  </bookViews>
  <sheets>
    <sheet name="Anex A1 Frmt for AUM disclosure" sheetId="1" r:id="rId1"/>
    <sheet name="Anex A2 Frmt AUM state UT wise 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K45" i="1" l="1"/>
  <c r="BK44" i="1"/>
  <c r="BK43" i="1"/>
  <c r="BK42" i="1"/>
  <c r="BK41" i="1"/>
  <c r="BK40" i="1"/>
  <c r="BK39" i="1"/>
  <c r="K41" i="2" l="1"/>
  <c r="K40" i="2"/>
  <c r="K39" i="2"/>
  <c r="K38" i="2"/>
  <c r="K37" i="2"/>
  <c r="K36" i="2"/>
  <c r="K35" i="2"/>
  <c r="K34" i="2"/>
  <c r="K33" i="2"/>
  <c r="K32" i="2"/>
  <c r="K31" i="2"/>
  <c r="K30" i="2"/>
  <c r="K29" i="2"/>
  <c r="K28" i="2"/>
  <c r="K27" i="2"/>
  <c r="K26" i="2"/>
  <c r="K25" i="2"/>
  <c r="K24" i="2"/>
  <c r="K23" i="2"/>
  <c r="K22" i="2"/>
  <c r="K21" i="2"/>
  <c r="K20" i="2"/>
  <c r="K19" i="2"/>
  <c r="K18" i="2"/>
  <c r="K17" i="2"/>
  <c r="K16" i="2"/>
  <c r="K15" i="2"/>
  <c r="K14" i="2"/>
  <c r="K13" i="2"/>
  <c r="K12" i="2"/>
  <c r="K11" i="2"/>
  <c r="K10" i="2"/>
  <c r="K9" i="2"/>
  <c r="K8" i="2"/>
  <c r="K7" i="2"/>
  <c r="K6" i="2"/>
  <c r="K5" i="2"/>
  <c r="K4" i="2" l="1"/>
  <c r="K42" i="2" s="1"/>
  <c r="L42" i="2" l="1"/>
  <c r="J42" i="2"/>
  <c r="I42" i="2"/>
  <c r="H42" i="2"/>
  <c r="G42" i="2"/>
  <c r="G46" i="2" s="1"/>
  <c r="F42" i="2"/>
  <c r="F46" i="2" s="1"/>
  <c r="E42" i="2"/>
  <c r="D42" i="2"/>
  <c r="D46" i="2" s="1"/>
  <c r="BK10" i="1" l="1"/>
  <c r="BK34" i="1" l="1"/>
  <c r="BJ46" i="1" l="1"/>
  <c r="BI46" i="1"/>
  <c r="BH46" i="1"/>
  <c r="BG46" i="1"/>
  <c r="BF46" i="1"/>
  <c r="BE46" i="1"/>
  <c r="BD46" i="1"/>
  <c r="BC46" i="1"/>
  <c r="BB46" i="1"/>
  <c r="BA46" i="1"/>
  <c r="AZ46" i="1"/>
  <c r="AY46" i="1"/>
  <c r="AX46" i="1"/>
  <c r="AW46" i="1"/>
  <c r="AV46" i="1"/>
  <c r="AU46" i="1"/>
  <c r="AT46" i="1"/>
  <c r="AS46" i="1"/>
  <c r="AR46" i="1"/>
  <c r="AQ46" i="1"/>
  <c r="AP46" i="1"/>
  <c r="AO46" i="1"/>
  <c r="AN46" i="1"/>
  <c r="AM46" i="1"/>
  <c r="AL46" i="1"/>
  <c r="AK46" i="1"/>
  <c r="AJ46" i="1"/>
  <c r="AI46" i="1"/>
  <c r="AH46" i="1"/>
  <c r="AG46" i="1"/>
  <c r="AF46" i="1"/>
  <c r="AE46" i="1"/>
  <c r="AD46" i="1"/>
  <c r="AC46" i="1"/>
  <c r="AB46" i="1"/>
  <c r="AA46" i="1"/>
  <c r="Z46" i="1"/>
  <c r="Y46" i="1"/>
  <c r="X46" i="1"/>
  <c r="W46" i="1"/>
  <c r="V46" i="1"/>
  <c r="U46" i="1"/>
  <c r="T46" i="1"/>
  <c r="S46" i="1"/>
  <c r="R46" i="1"/>
  <c r="Q46" i="1"/>
  <c r="P46" i="1"/>
  <c r="O46" i="1"/>
  <c r="N46" i="1"/>
  <c r="M46" i="1"/>
  <c r="L46" i="1"/>
  <c r="K46" i="1"/>
  <c r="J46" i="1"/>
  <c r="I46" i="1"/>
  <c r="H46" i="1"/>
  <c r="G46" i="1"/>
  <c r="F46" i="1"/>
  <c r="E46" i="1"/>
  <c r="D46" i="1"/>
  <c r="C46" i="1"/>
  <c r="BK51" i="1" l="1"/>
  <c r="BK38" i="1" l="1"/>
  <c r="BK57" i="1" l="1"/>
  <c r="BK28" i="1" l="1"/>
  <c r="BK60" i="1" l="1"/>
  <c r="BI61" i="1" l="1"/>
  <c r="BH61" i="1"/>
  <c r="BG61" i="1"/>
  <c r="BF61" i="1"/>
  <c r="BE61" i="1"/>
  <c r="BD61" i="1"/>
  <c r="BC61" i="1"/>
  <c r="BB61" i="1"/>
  <c r="BA61" i="1"/>
  <c r="AZ61" i="1"/>
  <c r="AY61" i="1"/>
  <c r="AX61" i="1"/>
  <c r="AW61" i="1"/>
  <c r="AV61" i="1"/>
  <c r="AU61" i="1"/>
  <c r="AT61" i="1"/>
  <c r="AS61" i="1"/>
  <c r="AR61" i="1"/>
  <c r="AQ61" i="1"/>
  <c r="AP61" i="1"/>
  <c r="AO61" i="1"/>
  <c r="AN61" i="1"/>
  <c r="AM61" i="1"/>
  <c r="AL61" i="1"/>
  <c r="AK61" i="1"/>
  <c r="AJ61" i="1"/>
  <c r="AI61" i="1"/>
  <c r="AH61" i="1"/>
  <c r="AG61" i="1"/>
  <c r="AF61" i="1"/>
  <c r="AE61" i="1"/>
  <c r="AD61" i="1"/>
  <c r="AC61" i="1"/>
  <c r="AB61" i="1"/>
  <c r="AA61" i="1"/>
  <c r="Z61" i="1"/>
  <c r="Y61" i="1"/>
  <c r="X61" i="1"/>
  <c r="W61" i="1"/>
  <c r="V61" i="1"/>
  <c r="U61" i="1"/>
  <c r="T61" i="1"/>
  <c r="S61" i="1"/>
  <c r="R61" i="1"/>
  <c r="Q61" i="1"/>
  <c r="P61" i="1"/>
  <c r="O61" i="1"/>
  <c r="N61" i="1"/>
  <c r="M61" i="1"/>
  <c r="L61" i="1"/>
  <c r="K61" i="1"/>
  <c r="J61" i="1"/>
  <c r="I61" i="1"/>
  <c r="H61" i="1"/>
  <c r="G61" i="1"/>
  <c r="F61" i="1"/>
  <c r="E61" i="1"/>
  <c r="D61" i="1"/>
  <c r="C61" i="1"/>
  <c r="BJ61" i="1"/>
  <c r="D53" i="1" l="1"/>
  <c r="E53" i="1"/>
  <c r="F53" i="1"/>
  <c r="G53" i="1"/>
  <c r="H53" i="1"/>
  <c r="I53" i="1"/>
  <c r="J53" i="1"/>
  <c r="K53" i="1"/>
  <c r="L53" i="1"/>
  <c r="M53" i="1"/>
  <c r="N53" i="1"/>
  <c r="O53" i="1"/>
  <c r="P53" i="1"/>
  <c r="Q53" i="1"/>
  <c r="R53" i="1"/>
  <c r="S53" i="1"/>
  <c r="T53" i="1"/>
  <c r="U53" i="1"/>
  <c r="V53" i="1"/>
  <c r="W53" i="1"/>
  <c r="X53" i="1"/>
  <c r="Y53" i="1"/>
  <c r="Z53" i="1"/>
  <c r="AA53" i="1"/>
  <c r="AB53" i="1"/>
  <c r="AC53" i="1"/>
  <c r="AD53" i="1"/>
  <c r="AE53" i="1"/>
  <c r="AF53" i="1"/>
  <c r="AG53" i="1"/>
  <c r="AH53" i="1"/>
  <c r="AI53" i="1"/>
  <c r="AJ53" i="1"/>
  <c r="AK53" i="1"/>
  <c r="AL53" i="1"/>
  <c r="AM53" i="1"/>
  <c r="AN53" i="1"/>
  <c r="AO53" i="1"/>
  <c r="AP53" i="1"/>
  <c r="AQ53" i="1"/>
  <c r="AR53" i="1"/>
  <c r="AS53" i="1"/>
  <c r="AT53" i="1"/>
  <c r="AU53" i="1"/>
  <c r="AV53" i="1"/>
  <c r="AW53" i="1"/>
  <c r="AX53" i="1"/>
  <c r="AY53" i="1"/>
  <c r="AZ53" i="1"/>
  <c r="BA53" i="1"/>
  <c r="BB53" i="1"/>
  <c r="BC53" i="1"/>
  <c r="BD53" i="1"/>
  <c r="BE53" i="1"/>
  <c r="BF53" i="1"/>
  <c r="BG53" i="1"/>
  <c r="BH53" i="1"/>
  <c r="BI53" i="1"/>
  <c r="BJ53" i="1"/>
  <c r="C53" i="1"/>
  <c r="D73" i="1"/>
  <c r="E73" i="1"/>
  <c r="F73" i="1"/>
  <c r="G73" i="1"/>
  <c r="H73" i="1"/>
  <c r="I73" i="1"/>
  <c r="J73" i="1"/>
  <c r="K73" i="1"/>
  <c r="L73" i="1"/>
  <c r="M73" i="1"/>
  <c r="N73" i="1"/>
  <c r="O73" i="1"/>
  <c r="P73" i="1"/>
  <c r="Q73" i="1"/>
  <c r="R73" i="1"/>
  <c r="S73" i="1"/>
  <c r="T73" i="1"/>
  <c r="U73" i="1"/>
  <c r="V73" i="1"/>
  <c r="W73" i="1"/>
  <c r="X73" i="1"/>
  <c r="Y73" i="1"/>
  <c r="Z73" i="1"/>
  <c r="AA73" i="1"/>
  <c r="AB73" i="1"/>
  <c r="AC73" i="1"/>
  <c r="AD73" i="1"/>
  <c r="AE73" i="1"/>
  <c r="AF73" i="1"/>
  <c r="AG73" i="1"/>
  <c r="AH73" i="1"/>
  <c r="AI73" i="1"/>
  <c r="AJ73" i="1"/>
  <c r="AK73" i="1"/>
  <c r="AL73" i="1"/>
  <c r="AM73" i="1"/>
  <c r="AN73" i="1"/>
  <c r="AO73" i="1"/>
  <c r="AP73" i="1"/>
  <c r="AQ73" i="1"/>
  <c r="AR73" i="1"/>
  <c r="AS73" i="1"/>
  <c r="AT73" i="1"/>
  <c r="AU73" i="1"/>
  <c r="AV73" i="1"/>
  <c r="AW73" i="1"/>
  <c r="AX73" i="1"/>
  <c r="AY73" i="1"/>
  <c r="AZ73" i="1"/>
  <c r="BA73" i="1"/>
  <c r="BB73" i="1"/>
  <c r="BC73" i="1"/>
  <c r="BD73" i="1"/>
  <c r="BE73" i="1"/>
  <c r="BF73" i="1"/>
  <c r="BG73" i="1"/>
  <c r="BH73" i="1"/>
  <c r="BI73" i="1"/>
  <c r="BJ73" i="1"/>
  <c r="C73" i="1"/>
  <c r="BJ11" i="1"/>
  <c r="BI11" i="1"/>
  <c r="BH11" i="1"/>
  <c r="BG11" i="1"/>
  <c r="BF11" i="1"/>
  <c r="BE11" i="1"/>
  <c r="BD11" i="1"/>
  <c r="BC11" i="1"/>
  <c r="BB11" i="1"/>
  <c r="BA11" i="1"/>
  <c r="AZ11" i="1"/>
  <c r="AY11" i="1"/>
  <c r="AX11" i="1"/>
  <c r="AW11" i="1"/>
  <c r="AV11" i="1"/>
  <c r="AU11" i="1"/>
  <c r="AT11" i="1"/>
  <c r="AS11" i="1"/>
  <c r="AR11" i="1"/>
  <c r="AQ11" i="1"/>
  <c r="AP11" i="1"/>
  <c r="AO11" i="1"/>
  <c r="AN11" i="1"/>
  <c r="AM11" i="1"/>
  <c r="AL11" i="1"/>
  <c r="AK11" i="1"/>
  <c r="AJ11" i="1"/>
  <c r="AI11" i="1"/>
  <c r="AH11" i="1"/>
  <c r="AG11" i="1"/>
  <c r="AF11" i="1"/>
  <c r="AE11" i="1"/>
  <c r="AD11" i="1"/>
  <c r="AC11" i="1"/>
  <c r="AB11" i="1"/>
  <c r="AA11" i="1"/>
  <c r="Z11" i="1"/>
  <c r="Y11" i="1"/>
  <c r="X11" i="1"/>
  <c r="W11" i="1"/>
  <c r="V11" i="1"/>
  <c r="U11" i="1"/>
  <c r="T11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E11" i="1"/>
  <c r="F11" i="1"/>
  <c r="D11" i="1"/>
  <c r="C11" i="1"/>
  <c r="D19" i="1"/>
  <c r="E19" i="1"/>
  <c r="F19" i="1"/>
  <c r="G19" i="1"/>
  <c r="H19" i="1"/>
  <c r="I19" i="1"/>
  <c r="J19" i="1"/>
  <c r="K19" i="1"/>
  <c r="L19" i="1"/>
  <c r="M19" i="1"/>
  <c r="N19" i="1"/>
  <c r="O19" i="1"/>
  <c r="P19" i="1"/>
  <c r="Q19" i="1"/>
  <c r="R19" i="1"/>
  <c r="S19" i="1"/>
  <c r="T19" i="1"/>
  <c r="U19" i="1"/>
  <c r="V19" i="1"/>
  <c r="W19" i="1"/>
  <c r="X19" i="1"/>
  <c r="Y19" i="1"/>
  <c r="Z19" i="1"/>
  <c r="AA19" i="1"/>
  <c r="AB19" i="1"/>
  <c r="AC19" i="1"/>
  <c r="AD19" i="1"/>
  <c r="AE19" i="1"/>
  <c r="AF19" i="1"/>
  <c r="AG19" i="1"/>
  <c r="AH19" i="1"/>
  <c r="AI19" i="1"/>
  <c r="AJ19" i="1"/>
  <c r="AK19" i="1"/>
  <c r="AL19" i="1"/>
  <c r="AM19" i="1"/>
  <c r="AN19" i="1"/>
  <c r="AO19" i="1"/>
  <c r="AP19" i="1"/>
  <c r="AQ19" i="1"/>
  <c r="AR19" i="1"/>
  <c r="AS19" i="1"/>
  <c r="AT19" i="1"/>
  <c r="AU19" i="1"/>
  <c r="AV19" i="1"/>
  <c r="AW19" i="1"/>
  <c r="AX19" i="1"/>
  <c r="AY19" i="1"/>
  <c r="AZ19" i="1"/>
  <c r="BA19" i="1"/>
  <c r="BB19" i="1"/>
  <c r="BC19" i="1"/>
  <c r="BD19" i="1"/>
  <c r="BE19" i="1"/>
  <c r="BF19" i="1"/>
  <c r="BG19" i="1"/>
  <c r="BH19" i="1"/>
  <c r="BI19" i="1"/>
  <c r="BJ19" i="1"/>
  <c r="C19" i="1"/>
  <c r="BK58" i="1"/>
  <c r="BK14" i="1"/>
  <c r="BK15" i="1" s="1"/>
  <c r="BK18" i="1"/>
  <c r="BK46" i="1"/>
  <c r="BJ58" i="1"/>
  <c r="BI58" i="1"/>
  <c r="BH58" i="1"/>
  <c r="BG58" i="1"/>
  <c r="BF58" i="1"/>
  <c r="BE58" i="1"/>
  <c r="BD58" i="1"/>
  <c r="BC58" i="1"/>
  <c r="BB58" i="1"/>
  <c r="BA58" i="1"/>
  <c r="AZ58" i="1"/>
  <c r="AY58" i="1"/>
  <c r="AX58" i="1"/>
  <c r="AW58" i="1"/>
  <c r="AV58" i="1"/>
  <c r="AU58" i="1"/>
  <c r="AT58" i="1"/>
  <c r="AS58" i="1"/>
  <c r="AR58" i="1"/>
  <c r="AQ58" i="1"/>
  <c r="AP58" i="1"/>
  <c r="AO58" i="1"/>
  <c r="AN58" i="1"/>
  <c r="AM58" i="1"/>
  <c r="AL58" i="1"/>
  <c r="AK58" i="1"/>
  <c r="AJ58" i="1"/>
  <c r="AI58" i="1"/>
  <c r="AH58" i="1"/>
  <c r="AG58" i="1"/>
  <c r="AF58" i="1"/>
  <c r="AE58" i="1"/>
  <c r="AD58" i="1"/>
  <c r="AC58" i="1"/>
  <c r="AB58" i="1"/>
  <c r="AA58" i="1"/>
  <c r="Z58" i="1"/>
  <c r="Y58" i="1"/>
  <c r="X58" i="1"/>
  <c r="W58" i="1"/>
  <c r="V58" i="1"/>
  <c r="U58" i="1"/>
  <c r="T58" i="1"/>
  <c r="S58" i="1"/>
  <c r="R58" i="1"/>
  <c r="Q58" i="1"/>
  <c r="P58" i="1"/>
  <c r="O58" i="1"/>
  <c r="N58" i="1"/>
  <c r="M58" i="1"/>
  <c r="L58" i="1"/>
  <c r="K58" i="1"/>
  <c r="J58" i="1"/>
  <c r="I58" i="1"/>
  <c r="H58" i="1"/>
  <c r="G58" i="1"/>
  <c r="F58" i="1"/>
  <c r="E58" i="1"/>
  <c r="D58" i="1"/>
  <c r="C58" i="1"/>
  <c r="BK72" i="1"/>
  <c r="BJ29" i="1"/>
  <c r="BI29" i="1"/>
  <c r="BH29" i="1"/>
  <c r="BG29" i="1"/>
  <c r="BF29" i="1"/>
  <c r="BE29" i="1"/>
  <c r="BD29" i="1"/>
  <c r="BC29" i="1"/>
  <c r="BB29" i="1"/>
  <c r="BA29" i="1"/>
  <c r="AZ29" i="1"/>
  <c r="AY29" i="1"/>
  <c r="AX29" i="1"/>
  <c r="AW29" i="1"/>
  <c r="AV29" i="1"/>
  <c r="AU29" i="1"/>
  <c r="AT29" i="1"/>
  <c r="AS29" i="1"/>
  <c r="AR29" i="1"/>
  <c r="AQ29" i="1"/>
  <c r="AP29" i="1"/>
  <c r="AO29" i="1"/>
  <c r="AN29" i="1"/>
  <c r="AM29" i="1"/>
  <c r="AL29" i="1"/>
  <c r="AK29" i="1"/>
  <c r="AJ29" i="1"/>
  <c r="AI29" i="1"/>
  <c r="AH29" i="1"/>
  <c r="AG29" i="1"/>
  <c r="AF29" i="1"/>
  <c r="AE29" i="1"/>
  <c r="AD29" i="1"/>
  <c r="AC29" i="1"/>
  <c r="AB29" i="1"/>
  <c r="AA29" i="1"/>
  <c r="Z29" i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BK35" i="1"/>
  <c r="BJ15" i="1"/>
  <c r="BI15" i="1"/>
  <c r="BH15" i="1"/>
  <c r="BG15" i="1"/>
  <c r="BF15" i="1"/>
  <c r="BE15" i="1"/>
  <c r="BD15" i="1"/>
  <c r="BC15" i="1"/>
  <c r="BB15" i="1"/>
  <c r="BA15" i="1"/>
  <c r="AZ15" i="1"/>
  <c r="AY15" i="1"/>
  <c r="AX15" i="1"/>
  <c r="AW15" i="1"/>
  <c r="AV15" i="1"/>
  <c r="AU15" i="1"/>
  <c r="AT15" i="1"/>
  <c r="AS15" i="1"/>
  <c r="AR15" i="1"/>
  <c r="AQ15" i="1"/>
  <c r="AP15" i="1"/>
  <c r="AO15" i="1"/>
  <c r="AN15" i="1"/>
  <c r="AM15" i="1"/>
  <c r="AL15" i="1"/>
  <c r="AK15" i="1"/>
  <c r="AJ15" i="1"/>
  <c r="AI15" i="1"/>
  <c r="AH15" i="1"/>
  <c r="AG15" i="1"/>
  <c r="AF15" i="1"/>
  <c r="AE15" i="1"/>
  <c r="AD15" i="1"/>
  <c r="AC15" i="1"/>
  <c r="AB15" i="1"/>
  <c r="AA15" i="1"/>
  <c r="Z15" i="1"/>
  <c r="Y15" i="1"/>
  <c r="X15" i="1"/>
  <c r="W15" i="1"/>
  <c r="V15" i="1"/>
  <c r="U15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BJ35" i="1"/>
  <c r="BI35" i="1"/>
  <c r="BH35" i="1"/>
  <c r="BG35" i="1"/>
  <c r="BF35" i="1"/>
  <c r="BE35" i="1"/>
  <c r="BD35" i="1"/>
  <c r="BC35" i="1"/>
  <c r="BB35" i="1"/>
  <c r="BA35" i="1"/>
  <c r="AZ35" i="1"/>
  <c r="AY35" i="1"/>
  <c r="AX35" i="1"/>
  <c r="AW35" i="1"/>
  <c r="AV35" i="1"/>
  <c r="AU35" i="1"/>
  <c r="AT35" i="1"/>
  <c r="AS35" i="1"/>
  <c r="AR35" i="1"/>
  <c r="AQ35" i="1"/>
  <c r="AP35" i="1"/>
  <c r="AO35" i="1"/>
  <c r="AN35" i="1"/>
  <c r="AM35" i="1"/>
  <c r="AL35" i="1"/>
  <c r="AK35" i="1"/>
  <c r="AJ35" i="1"/>
  <c r="AI35" i="1"/>
  <c r="AH35" i="1"/>
  <c r="AG35" i="1"/>
  <c r="AF35" i="1"/>
  <c r="AE35" i="1"/>
  <c r="AD35" i="1"/>
  <c r="AC35" i="1"/>
  <c r="AB35" i="1"/>
  <c r="AA35" i="1"/>
  <c r="Z35" i="1"/>
  <c r="Y35" i="1"/>
  <c r="X35" i="1"/>
  <c r="W35" i="1"/>
  <c r="V35" i="1"/>
  <c r="U35" i="1"/>
  <c r="T35" i="1"/>
  <c r="S35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C47" i="1" l="1"/>
  <c r="BK61" i="1"/>
  <c r="BK62" i="1" s="1"/>
  <c r="BJ62" i="1"/>
  <c r="X62" i="1"/>
  <c r="AJ62" i="1"/>
  <c r="AN62" i="1"/>
  <c r="BD62" i="1"/>
  <c r="BK73" i="1"/>
  <c r="BC62" i="1"/>
  <c r="AS62" i="1"/>
  <c r="BK11" i="1"/>
  <c r="C62" i="1"/>
  <c r="AC62" i="1"/>
  <c r="AM62" i="1"/>
  <c r="BB62" i="1"/>
  <c r="AL62" i="1"/>
  <c r="AF62" i="1"/>
  <c r="T62" i="1"/>
  <c r="L62" i="1"/>
  <c r="BK19" i="1"/>
  <c r="K47" i="1"/>
  <c r="O47" i="1"/>
  <c r="U47" i="1"/>
  <c r="AG47" i="1"/>
  <c r="D62" i="1"/>
  <c r="F62" i="1"/>
  <c r="H62" i="1"/>
  <c r="J62" i="1"/>
  <c r="R62" i="1"/>
  <c r="V62" i="1"/>
  <c r="Z62" i="1"/>
  <c r="AB62" i="1"/>
  <c r="AD62" i="1"/>
  <c r="AH62" i="1"/>
  <c r="AP62" i="1"/>
  <c r="AR62" i="1"/>
  <c r="AT62" i="1"/>
  <c r="AV62" i="1"/>
  <c r="AX62" i="1"/>
  <c r="BJ47" i="1"/>
  <c r="BF62" i="1"/>
  <c r="AR47" i="1"/>
  <c r="BH62" i="1"/>
  <c r="BI62" i="1"/>
  <c r="BE62" i="1"/>
  <c r="BA62" i="1"/>
  <c r="AO62" i="1"/>
  <c r="AK62" i="1"/>
  <c r="Y62" i="1"/>
  <c r="M62" i="1"/>
  <c r="E62" i="1"/>
  <c r="BG62" i="1"/>
  <c r="AY62" i="1"/>
  <c r="AW62" i="1"/>
  <c r="AU62" i="1"/>
  <c r="AQ62" i="1"/>
  <c r="AJ47" i="1"/>
  <c r="AP47" i="1"/>
  <c r="AP30" i="1"/>
  <c r="D47" i="1"/>
  <c r="H47" i="1"/>
  <c r="N47" i="1"/>
  <c r="R47" i="1"/>
  <c r="T47" i="1"/>
  <c r="V47" i="1"/>
  <c r="X47" i="1"/>
  <c r="Z47" i="1"/>
  <c r="AD47" i="1"/>
  <c r="AF47" i="1"/>
  <c r="AH47" i="1"/>
  <c r="AL47" i="1"/>
  <c r="AT47" i="1"/>
  <c r="AV47" i="1"/>
  <c r="AX47" i="1"/>
  <c r="AZ47" i="1"/>
  <c r="BB47" i="1"/>
  <c r="BD47" i="1"/>
  <c r="BF47" i="1"/>
  <c r="H30" i="1"/>
  <c r="T30" i="1"/>
  <c r="V30" i="1"/>
  <c r="Z30" i="1"/>
  <c r="AB30" i="1"/>
  <c r="AL30" i="1"/>
  <c r="AN30" i="1"/>
  <c r="AR30" i="1"/>
  <c r="AT30" i="1"/>
  <c r="AV30" i="1"/>
  <c r="BH30" i="1"/>
  <c r="G62" i="1"/>
  <c r="I62" i="1"/>
  <c r="O62" i="1"/>
  <c r="Q62" i="1"/>
  <c r="S62" i="1"/>
  <c r="U62" i="1"/>
  <c r="AE62" i="1"/>
  <c r="AG62" i="1"/>
  <c r="AI62" i="1"/>
  <c r="Q47" i="1"/>
  <c r="S47" i="1"/>
  <c r="BC47" i="1"/>
  <c r="BE47" i="1"/>
  <c r="BE30" i="1"/>
  <c r="BK53" i="1"/>
  <c r="G47" i="1"/>
  <c r="I47" i="1"/>
  <c r="M47" i="1"/>
  <c r="Y47" i="1"/>
  <c r="AA47" i="1"/>
  <c r="AC47" i="1"/>
  <c r="AK47" i="1"/>
  <c r="AM47" i="1"/>
  <c r="AO47" i="1"/>
  <c r="AQ47" i="1"/>
  <c r="AS47" i="1"/>
  <c r="AU47" i="1"/>
  <c r="AW47" i="1"/>
  <c r="BG47" i="1"/>
  <c r="BI47" i="1"/>
  <c r="E30" i="1"/>
  <c r="I30" i="1"/>
  <c r="M30" i="1"/>
  <c r="Q30" i="1"/>
  <c r="Y30" i="1"/>
  <c r="AK30" i="1"/>
  <c r="AO30" i="1"/>
  <c r="BC30" i="1"/>
  <c r="BI30" i="1"/>
  <c r="F30" i="1"/>
  <c r="P30" i="1"/>
  <c r="R30" i="1"/>
  <c r="AJ30" i="1"/>
  <c r="BF30" i="1"/>
  <c r="U30" i="1"/>
  <c r="AS30" i="1"/>
  <c r="W47" i="1"/>
  <c r="J30" i="1"/>
  <c r="L30" i="1"/>
  <c r="N30" i="1"/>
  <c r="X30" i="1"/>
  <c r="AF30" i="1"/>
  <c r="AZ30" i="1"/>
  <c r="BD30" i="1"/>
  <c r="BK29" i="1"/>
  <c r="F47" i="1"/>
  <c r="J47" i="1"/>
  <c r="L47" i="1"/>
  <c r="P47" i="1"/>
  <c r="AE47" i="1"/>
  <c r="AI47" i="1"/>
  <c r="AN47" i="1"/>
  <c r="AY47" i="1"/>
  <c r="BA47" i="1"/>
  <c r="AZ62" i="1"/>
  <c r="AA62" i="1"/>
  <c r="W62" i="1"/>
  <c r="K62" i="1"/>
  <c r="E47" i="1"/>
  <c r="AB47" i="1"/>
  <c r="BH47" i="1"/>
  <c r="BK47" i="1"/>
  <c r="P62" i="1"/>
  <c r="N62" i="1"/>
  <c r="D30" i="1"/>
  <c r="AD30" i="1"/>
  <c r="AH30" i="1"/>
  <c r="AX30" i="1"/>
  <c r="BB30" i="1"/>
  <c r="BJ30" i="1"/>
  <c r="G30" i="1"/>
  <c r="K30" i="1"/>
  <c r="AC30" i="1"/>
  <c r="AG30" i="1"/>
  <c r="C30" i="1"/>
  <c r="BA30" i="1"/>
  <c r="AY30" i="1"/>
  <c r="AE30" i="1"/>
  <c r="BG30" i="1"/>
  <c r="AW30" i="1"/>
  <c r="AU30" i="1"/>
  <c r="AQ30" i="1"/>
  <c r="AM30" i="1"/>
  <c r="AI30" i="1"/>
  <c r="AA30" i="1"/>
  <c r="W30" i="1"/>
  <c r="S30" i="1"/>
  <c r="O30" i="1"/>
  <c r="T69" i="1" l="1"/>
  <c r="R69" i="1"/>
  <c r="H69" i="1"/>
  <c r="AF69" i="1"/>
  <c r="AR69" i="1"/>
  <c r="AS69" i="1"/>
  <c r="AN69" i="1"/>
  <c r="X69" i="1"/>
  <c r="AP69" i="1"/>
  <c r="BD69" i="1"/>
  <c r="C69" i="1"/>
  <c r="BK30" i="1"/>
  <c r="BC69" i="1"/>
  <c r="BB69" i="1"/>
  <c r="AH69" i="1"/>
  <c r="D69" i="1"/>
  <c r="AC69" i="1"/>
  <c r="V69" i="1"/>
  <c r="AB69" i="1"/>
  <c r="Z69" i="1"/>
  <c r="BJ69" i="1"/>
  <c r="AX69" i="1"/>
  <c r="AD69" i="1"/>
  <c r="AM69" i="1"/>
  <c r="G69" i="1"/>
  <c r="S69" i="1"/>
  <c r="AU69" i="1"/>
  <c r="BG69" i="1"/>
  <c r="AL69" i="1"/>
  <c r="AO69" i="1"/>
  <c r="O69" i="1"/>
  <c r="AI69" i="1"/>
  <c r="AQ69" i="1"/>
  <c r="AW69" i="1"/>
  <c r="AK69" i="1"/>
  <c r="M69" i="1"/>
  <c r="AJ69" i="1"/>
  <c r="BH69" i="1"/>
  <c r="BI69" i="1"/>
  <c r="AV69" i="1"/>
  <c r="AA69" i="1"/>
  <c r="Y69" i="1"/>
  <c r="AT69" i="1"/>
  <c r="Q69" i="1"/>
  <c r="AG69" i="1"/>
  <c r="E69" i="1"/>
  <c r="K69" i="1"/>
  <c r="AZ69" i="1"/>
  <c r="U69" i="1"/>
  <c r="W69" i="1"/>
  <c r="AE69" i="1"/>
  <c r="BA69" i="1"/>
  <c r="BF69" i="1"/>
  <c r="F69" i="1"/>
  <c r="I69" i="1"/>
  <c r="BE69" i="1"/>
  <c r="N69" i="1"/>
  <c r="J69" i="1"/>
  <c r="AY69" i="1"/>
  <c r="L69" i="1"/>
  <c r="P69" i="1"/>
  <c r="BK69" i="1" l="1"/>
  <c r="BL69" i="1" s="1"/>
  <c r="BM69" i="1" l="1"/>
  <c r="BM70" i="1"/>
</calcChain>
</file>

<file path=xl/sharedStrings.xml><?xml version="1.0" encoding="utf-8"?>
<sst xmlns="http://schemas.openxmlformats.org/spreadsheetml/2006/main" count="145" uniqueCount="111">
  <si>
    <t>Sl. No.</t>
  </si>
  <si>
    <t>Scheme Category/ Scheme Name</t>
  </si>
  <si>
    <t xml:space="preserve">Through Direct Plan </t>
  </si>
  <si>
    <t>Through Associate Distributors</t>
  </si>
  <si>
    <t>Through Non - Associate Distributors</t>
  </si>
  <si>
    <t>I</t>
  </si>
  <si>
    <t>II</t>
  </si>
  <si>
    <t>(i)</t>
  </si>
  <si>
    <t>Liquid/ Money Market</t>
  </si>
  <si>
    <t>(a) Sub-Total</t>
  </si>
  <si>
    <t>(ii)</t>
  </si>
  <si>
    <t>Gilt</t>
  </si>
  <si>
    <t>(b) Sub-Total</t>
  </si>
  <si>
    <t>(iii)</t>
  </si>
  <si>
    <t>FMP</t>
  </si>
  <si>
    <t>(c) Sub-Total</t>
  </si>
  <si>
    <t>(vi)</t>
  </si>
  <si>
    <t>Other Debt Schemes</t>
  </si>
  <si>
    <t>(f) Sub-Total</t>
  </si>
  <si>
    <t>Grand Sub-Total (a+b+c+d+e+f)</t>
  </si>
  <si>
    <t>B</t>
  </si>
  <si>
    <t>GROWTH / EQUITY ORIENTED SCHEMES</t>
  </si>
  <si>
    <t>Others</t>
  </si>
  <si>
    <t>Grand Sub-Total (a+b)</t>
  </si>
  <si>
    <t>C</t>
  </si>
  <si>
    <t>BALANCED SCHEMES</t>
  </si>
  <si>
    <t>Balanced schemes</t>
  </si>
  <si>
    <t>Grand Sub-Total</t>
  </si>
  <si>
    <t>F</t>
  </si>
  <si>
    <t>Fund of Funds Scheme (Domestic)</t>
  </si>
  <si>
    <t>GRAND TOTAL</t>
  </si>
  <si>
    <t>(iv)</t>
  </si>
  <si>
    <t>Debt (assured return)</t>
  </si>
  <si>
    <t xml:space="preserve">Scheme names </t>
  </si>
  <si>
    <t xml:space="preserve"> (d) Sub-Total</t>
  </si>
  <si>
    <t>(v)</t>
  </si>
  <si>
    <t>Infrastructure Debt Funds</t>
  </si>
  <si>
    <t xml:space="preserve"> (e) Sub-Total</t>
  </si>
  <si>
    <t>D</t>
  </si>
  <si>
    <t>EXCHANGE TRADED FUND</t>
  </si>
  <si>
    <t>GOLD ETF</t>
  </si>
  <si>
    <t xml:space="preserve">Other ETFs </t>
  </si>
  <si>
    <t>E</t>
  </si>
  <si>
    <t>FUND OF FUNDS INVESTING OVERSEAS</t>
  </si>
  <si>
    <t>Fund of funds investing overseas</t>
  </si>
  <si>
    <t>GRAND TOTAL (A+B+C+D+E)</t>
  </si>
  <si>
    <t>A</t>
  </si>
  <si>
    <t>INCOME / DEBT ORIENTED SCHEMES</t>
  </si>
  <si>
    <t>ELSS</t>
  </si>
  <si>
    <t>T30</t>
  </si>
  <si>
    <t>B30</t>
  </si>
  <si>
    <t xml:space="preserve">Name of the States/ Union Territories </t>
  </si>
  <si>
    <t xml:space="preserve">LIQUID SCHEMES </t>
  </si>
  <si>
    <t>OTHER DEBT ORIENTED SCHEMES</t>
  </si>
  <si>
    <t>GOLD EXCHANGE TRADED FUND</t>
  </si>
  <si>
    <t>OTHER EXCHANGE TRADED FUND</t>
  </si>
  <si>
    <t>TOTAL</t>
  </si>
  <si>
    <t>FUND OF FUNDS INVESTING DOMESTIC</t>
  </si>
  <si>
    <t>Andaman and Nicobar Islands</t>
  </si>
  <si>
    <t>Andhra Pradesh</t>
  </si>
  <si>
    <t>Arunachal Pradesh</t>
  </si>
  <si>
    <t>Assam</t>
  </si>
  <si>
    <t>Bihar</t>
  </si>
  <si>
    <t>Chandigarh</t>
  </si>
  <si>
    <t>Chhattisgarh</t>
  </si>
  <si>
    <t>Dadra and Nagar Haveli</t>
  </si>
  <si>
    <t>Daman and Diu</t>
  </si>
  <si>
    <t>Goa</t>
  </si>
  <si>
    <t>Gujarat</t>
  </si>
  <si>
    <t>Haryana</t>
  </si>
  <si>
    <t>Himachal Pradesh</t>
  </si>
  <si>
    <t>Jammu and Kashmir</t>
  </si>
  <si>
    <t>Jharkhand</t>
  </si>
  <si>
    <t>Karnataka</t>
  </si>
  <si>
    <t>Kerala</t>
  </si>
  <si>
    <t>Madhya Pradesh</t>
  </si>
  <si>
    <t>Maharashtra</t>
  </si>
  <si>
    <t>Manipur</t>
  </si>
  <si>
    <t>Meghalaya</t>
  </si>
  <si>
    <t>Mizoram</t>
  </si>
  <si>
    <t>Nagaland</t>
  </si>
  <si>
    <t>New Delhi</t>
  </si>
  <si>
    <t>Orissa</t>
  </si>
  <si>
    <t>Pondicherry</t>
  </si>
  <si>
    <t>Punjab</t>
  </si>
  <si>
    <t>Rajasthan</t>
  </si>
  <si>
    <t>Sikkim</t>
  </si>
  <si>
    <t>Tamil Nadu</t>
  </si>
  <si>
    <t>Telangana</t>
  </si>
  <si>
    <t>Tripura</t>
  </si>
  <si>
    <t>Uttar Pradesh</t>
  </si>
  <si>
    <t>Uttarakhand</t>
  </si>
  <si>
    <t>West Bengal</t>
  </si>
  <si>
    <t>Total</t>
  </si>
  <si>
    <t xml:space="preserve">Note: Name of new states / union territories shall be added alphabetically  </t>
  </si>
  <si>
    <t>Lakshadweep</t>
  </si>
  <si>
    <t>SAMCO FLEXI CAP FUND</t>
  </si>
  <si>
    <t>SAMCO MUTUAL Fund (All figures in Rs. Crore)</t>
  </si>
  <si>
    <t>SAMCO OVERNIGHT FUND</t>
  </si>
  <si>
    <t>SAMCO ELSS TAX SAVER FUND</t>
  </si>
  <si>
    <t>SAMCO ACTIVE MOMENTUM FUND</t>
  </si>
  <si>
    <t>SAMCO DYNAMIC ASSET ALLOCATION FUND</t>
  </si>
  <si>
    <t>SAMCO SPECIAL OPPORTUNITIES FUND</t>
  </si>
  <si>
    <t>SAMCO MULTI CAP FUND</t>
  </si>
  <si>
    <t>SAMCO ARBITRAGE FUND</t>
  </si>
  <si>
    <t>SAMCO MULTI ASSET ALLOCATION FUND</t>
  </si>
  <si>
    <t>SAMCO LARGE CAP FUND</t>
  </si>
  <si>
    <t>Ladakh</t>
  </si>
  <si>
    <t>SAMCO LARGE &amp; MID CAP FUND</t>
  </si>
  <si>
    <t>SAMCO Mutual Fund: Average Net Assets Under Management (AAUM) as on JUL 2025 (All figures in Rs. Crore)</t>
  </si>
  <si>
    <t>Table showing State wise /Union Territory wise contribution to AAUM of category of schemes as on Jul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</si>
</sst>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 * #,##0.00_ ;_ * \-#,##0.00_ ;_ * &quot;-&quot;??_ ;_ @_ "/>
    <numFmt numFmtId="165" formatCode="0.00000"/>
    <numFmt numFmtId="166" formatCode="#,##0.000000"/>
  </numFmts>
  <fonts count="12" x14ac:knownFonts="1">
    <font>
      <sz val="11"/>
      <color theme="1"/>
      <name val="Calibri"/>
      <family val="2"/>
      <scheme val="minor"/>
    </font>
    <font>
      <sz val="10"/>
      <color indexed="64"/>
      <name val="Arial"/>
      <family val="2"/>
    </font>
    <font>
      <sz val="10"/>
      <color indexed="8"/>
      <name val="Arial"/>
      <family val="2"/>
    </font>
    <font>
      <b/>
      <sz val="14"/>
      <name val="Trebuchet MS"/>
      <family val="2"/>
    </font>
    <font>
      <b/>
      <sz val="12"/>
      <name val="Trebuchet MS"/>
      <family val="2"/>
    </font>
    <font>
      <b/>
      <sz val="10"/>
      <name val="Trebuchet MS"/>
      <family val="2"/>
    </font>
    <font>
      <b/>
      <sz val="10"/>
      <color indexed="8"/>
      <name val="Arial"/>
      <family val="2"/>
    </font>
    <font>
      <sz val="9"/>
      <color indexed="8"/>
      <name val="Arial"/>
      <family val="2"/>
      <charset val="1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0"/>
      <color indexed="9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indexed="18"/>
        <bgColor indexed="32"/>
      </patternFill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164" fontId="8" fillId="0" borderId="0" applyFont="0" applyFill="0" applyBorder="0" applyAlignment="0" applyProtection="0"/>
    <xf numFmtId="0" fontId="1" fillId="0" borderId="0"/>
    <xf numFmtId="0" fontId="2" fillId="0" borderId="0"/>
  </cellStyleXfs>
  <cellXfs count="96">
    <xf numFmtId="0" fontId="0" fillId="0" borderId="0" xfId="0"/>
    <xf numFmtId="49" fontId="10" fillId="0" borderId="0" xfId="2" applyNumberFormat="1" applyFont="1" applyAlignment="1">
      <alignment vertical="center" wrapText="1"/>
    </xf>
    <xf numFmtId="0" fontId="5" fillId="0" borderId="1" xfId="3" applyFont="1" applyBorder="1" applyAlignment="1">
      <alignment horizontal="center" wrapText="1"/>
    </xf>
    <xf numFmtId="0" fontId="5" fillId="0" borderId="2" xfId="3" applyFont="1" applyBorder="1" applyAlignment="1">
      <alignment horizontal="center" wrapText="1"/>
    </xf>
    <xf numFmtId="0" fontId="5" fillId="0" borderId="3" xfId="3" applyFont="1" applyBorder="1" applyAlignment="1">
      <alignment horizontal="center" wrapText="1"/>
    </xf>
    <xf numFmtId="0" fontId="5" fillId="0" borderId="0" xfId="3" applyFont="1" applyAlignment="1">
      <alignment horizontal="center" wrapText="1"/>
    </xf>
    <xf numFmtId="0" fontId="0" fillId="0" borderId="0" xfId="0" applyAlignment="1">
      <alignment wrapText="1"/>
    </xf>
    <xf numFmtId="4" fontId="0" fillId="0" borderId="0" xfId="0" applyNumberFormat="1" applyAlignment="1">
      <alignment wrapText="1"/>
    </xf>
    <xf numFmtId="0" fontId="6" fillId="0" borderId="5" xfId="0" applyFont="1" applyBorder="1" applyAlignment="1">
      <alignment wrapText="1"/>
    </xf>
    <xf numFmtId="4" fontId="0" fillId="0" borderId="1" xfId="0" applyNumberFormat="1" applyBorder="1" applyAlignment="1">
      <alignment wrapText="1"/>
    </xf>
    <xf numFmtId="4" fontId="0" fillId="0" borderId="2" xfId="0" applyNumberFormat="1" applyBorder="1" applyAlignment="1">
      <alignment wrapText="1"/>
    </xf>
    <xf numFmtId="4" fontId="0" fillId="0" borderId="3" xfId="0" applyNumberFormat="1" applyBorder="1" applyAlignment="1">
      <alignment wrapText="1"/>
    </xf>
    <xf numFmtId="4" fontId="0" fillId="0" borderId="5" xfId="0" applyNumberFormat="1" applyBorder="1" applyAlignment="1">
      <alignment wrapText="1"/>
    </xf>
    <xf numFmtId="4" fontId="9" fillId="0" borderId="1" xfId="0" applyNumberFormat="1" applyFont="1" applyBorder="1" applyAlignment="1">
      <alignment wrapText="1"/>
    </xf>
    <xf numFmtId="4" fontId="9" fillId="0" borderId="2" xfId="0" applyNumberFormat="1" applyFont="1" applyBorder="1" applyAlignment="1">
      <alignment wrapText="1"/>
    </xf>
    <xf numFmtId="4" fontId="9" fillId="0" borderId="3" xfId="0" applyNumberFormat="1" applyFont="1" applyBorder="1" applyAlignment="1">
      <alignment wrapText="1"/>
    </xf>
    <xf numFmtId="4" fontId="9" fillId="0" borderId="5" xfId="0" applyNumberFormat="1" applyFont="1" applyBorder="1" applyAlignment="1">
      <alignment wrapText="1"/>
    </xf>
    <xf numFmtId="0" fontId="9" fillId="0" borderId="0" xfId="0" applyFont="1" applyAlignment="1">
      <alignment wrapText="1"/>
    </xf>
    <xf numFmtId="4" fontId="0" fillId="0" borderId="6" xfId="0" applyNumberFormat="1" applyBorder="1" applyAlignment="1">
      <alignment wrapText="1"/>
    </xf>
    <xf numFmtId="4" fontId="0" fillId="0" borderId="7" xfId="0" applyNumberFormat="1" applyBorder="1" applyAlignment="1">
      <alignment wrapText="1"/>
    </xf>
    <xf numFmtId="4" fontId="0" fillId="0" borderId="4" xfId="0" applyNumberFormat="1" applyBorder="1" applyAlignment="1">
      <alignment wrapText="1"/>
    </xf>
    <xf numFmtId="4" fontId="9" fillId="0" borderId="2" xfId="0" applyNumberFormat="1" applyFont="1" applyBorder="1" applyAlignment="1">
      <alignment horizontal="center" wrapText="1"/>
    </xf>
    <xf numFmtId="4" fontId="9" fillId="0" borderId="0" xfId="0" applyNumberFormat="1" applyFont="1" applyAlignment="1">
      <alignment wrapText="1"/>
    </xf>
    <xf numFmtId="2" fontId="5" fillId="0" borderId="2" xfId="3" applyNumberFormat="1" applyFont="1" applyBorder="1" applyAlignment="1">
      <alignment horizontal="center" vertical="center" wrapText="1"/>
    </xf>
    <xf numFmtId="0" fontId="7" fillId="0" borderId="2" xfId="2" applyFont="1" applyBorder="1" applyAlignment="1">
      <alignment horizontal="center"/>
    </xf>
    <xf numFmtId="0" fontId="7" fillId="0" borderId="2" xfId="2" applyFont="1" applyBorder="1" applyAlignment="1">
      <alignment horizontal="left"/>
    </xf>
    <xf numFmtId="164" fontId="7" fillId="0" borderId="2" xfId="1" applyFont="1" applyBorder="1" applyAlignment="1">
      <alignment horizontal="left"/>
    </xf>
    <xf numFmtId="164" fontId="8" fillId="0" borderId="2" xfId="1" applyFont="1" applyBorder="1"/>
    <xf numFmtId="0" fontId="7" fillId="0" borderId="2" xfId="2" applyFont="1" applyBorder="1"/>
    <xf numFmtId="2" fontId="5" fillId="0" borderId="2" xfId="3" applyNumberFormat="1" applyFont="1" applyBorder="1" applyAlignment="1">
      <alignment horizontal="center" vertical="top" wrapText="1"/>
    </xf>
    <xf numFmtId="0" fontId="9" fillId="0" borderId="2" xfId="0" applyFont="1" applyBorder="1"/>
    <xf numFmtId="164" fontId="9" fillId="0" borderId="2" xfId="0" applyNumberFormat="1" applyFont="1" applyBorder="1"/>
    <xf numFmtId="0" fontId="9" fillId="0" borderId="0" xfId="0" applyFont="1"/>
    <xf numFmtId="164" fontId="8" fillId="0" borderId="0" xfId="1" applyFont="1"/>
    <xf numFmtId="164" fontId="0" fillId="0" borderId="0" xfId="0" applyNumberFormat="1"/>
    <xf numFmtId="4" fontId="0" fillId="0" borderId="0" xfId="0" applyNumberFormat="1"/>
    <xf numFmtId="165" fontId="0" fillId="0" borderId="0" xfId="0" applyNumberFormat="1"/>
    <xf numFmtId="164" fontId="0" fillId="0" borderId="2" xfId="1" applyFont="1" applyBorder="1"/>
    <xf numFmtId="164" fontId="0" fillId="0" borderId="2" xfId="1" applyFont="1" applyFill="1" applyBorder="1"/>
    <xf numFmtId="164" fontId="0" fillId="0" borderId="0" xfId="1" applyFont="1"/>
    <xf numFmtId="4" fontId="0" fillId="0" borderId="8" xfId="0" applyNumberFormat="1" applyBorder="1" applyAlignment="1">
      <alignment wrapText="1"/>
    </xf>
    <xf numFmtId="4" fontId="0" fillId="0" borderId="24" xfId="0" applyNumberFormat="1" applyBorder="1" applyAlignment="1">
      <alignment wrapText="1"/>
    </xf>
    <xf numFmtId="164" fontId="0" fillId="0" borderId="0" xfId="1" applyFont="1" applyBorder="1" applyAlignment="1">
      <alignment wrapText="1"/>
    </xf>
    <xf numFmtId="166" fontId="0" fillId="0" borderId="0" xfId="0" applyNumberFormat="1" applyAlignment="1">
      <alignment wrapText="1"/>
    </xf>
    <xf numFmtId="164" fontId="9" fillId="0" borderId="0" xfId="1" applyFont="1" applyBorder="1" applyAlignment="1">
      <alignment wrapText="1"/>
    </xf>
    <xf numFmtId="164" fontId="0" fillId="0" borderId="0" xfId="1" applyFont="1" applyAlignment="1">
      <alignment wrapText="1"/>
    </xf>
    <xf numFmtId="49" fontId="10" fillId="0" borderId="23" xfId="2" applyNumberFormat="1" applyFont="1" applyBorder="1" applyAlignment="1">
      <alignment horizontal="center" vertical="center" wrapText="1"/>
    </xf>
    <xf numFmtId="49" fontId="10" fillId="0" borderId="6" xfId="2" applyNumberFormat="1" applyFont="1" applyBorder="1" applyAlignment="1">
      <alignment horizontal="left" vertical="center" wrapText="1"/>
    </xf>
    <xf numFmtId="0" fontId="6" fillId="0" borderId="6" xfId="0" applyFont="1" applyBorder="1" applyAlignment="1">
      <alignment wrapText="1"/>
    </xf>
    <xf numFmtId="0" fontId="2" fillId="0" borderId="6" xfId="0" applyFont="1" applyBorder="1" applyAlignment="1">
      <alignment wrapText="1"/>
    </xf>
    <xf numFmtId="3" fontId="4" fillId="0" borderId="25" xfId="3" applyNumberFormat="1" applyFont="1" applyBorder="1" applyAlignment="1">
      <alignment horizontal="center" vertical="center" wrapText="1"/>
    </xf>
    <xf numFmtId="0" fontId="9" fillId="0" borderId="5" xfId="0" applyFont="1" applyBorder="1" applyAlignment="1">
      <alignment horizontal="left" wrapText="1"/>
    </xf>
    <xf numFmtId="4" fontId="0" fillId="0" borderId="25" xfId="0" applyNumberFormat="1" applyBorder="1" applyAlignment="1">
      <alignment wrapText="1"/>
    </xf>
    <xf numFmtId="0" fontId="0" fillId="0" borderId="5" xfId="0" applyBorder="1" applyAlignment="1">
      <alignment horizontal="right" wrapText="1"/>
    </xf>
    <xf numFmtId="0" fontId="9" fillId="0" borderId="5" xfId="0" applyFont="1" applyBorder="1" applyAlignment="1">
      <alignment horizontal="right" wrapText="1"/>
    </xf>
    <xf numFmtId="0" fontId="0" fillId="0" borderId="22" xfId="0" applyBorder="1" applyAlignment="1">
      <alignment wrapText="1"/>
    </xf>
    <xf numFmtId="4" fontId="8" fillId="0" borderId="0" xfId="1" applyNumberFormat="1" applyFont="1" applyBorder="1" applyAlignment="1">
      <alignment wrapText="1"/>
    </xf>
    <xf numFmtId="4" fontId="8" fillId="0" borderId="25" xfId="1" applyNumberFormat="1" applyFont="1" applyBorder="1" applyAlignment="1">
      <alignment wrapText="1"/>
    </xf>
    <xf numFmtId="0" fontId="9" fillId="0" borderId="5" xfId="0" applyFont="1" applyBorder="1" applyAlignment="1">
      <alignment wrapText="1"/>
    </xf>
    <xf numFmtId="0" fontId="0" fillId="0" borderId="5" xfId="0" applyBorder="1" applyAlignment="1">
      <alignment horizontal="right"/>
    </xf>
    <xf numFmtId="0" fontId="6" fillId="0" borderId="5" xfId="0" applyFont="1" applyBorder="1" applyAlignment="1">
      <alignment horizontal="center" wrapText="1"/>
    </xf>
    <xf numFmtId="0" fontId="9" fillId="0" borderId="5" xfId="0" applyFont="1" applyBorder="1" applyAlignment="1">
      <alignment horizontal="left" vertical="top" wrapText="1"/>
    </xf>
    <xf numFmtId="0" fontId="0" fillId="0" borderId="5" xfId="0" applyBorder="1" applyAlignment="1">
      <alignment wrapText="1"/>
    </xf>
    <xf numFmtId="0" fontId="6" fillId="0" borderId="5" xfId="0" applyFont="1" applyBorder="1" applyAlignment="1">
      <alignment horizontal="right" wrapText="1"/>
    </xf>
    <xf numFmtId="0" fontId="6" fillId="0" borderId="1" xfId="0" applyFont="1" applyBorder="1" applyAlignment="1">
      <alignment horizontal="right" wrapText="1"/>
    </xf>
    <xf numFmtId="0" fontId="9" fillId="0" borderId="26" xfId="0" applyFont="1" applyBorder="1" applyAlignment="1">
      <alignment horizontal="right" wrapText="1"/>
    </xf>
    <xf numFmtId="4" fontId="9" fillId="0" borderId="27" xfId="0" applyNumberFormat="1" applyFont="1" applyBorder="1" applyAlignment="1">
      <alignment wrapText="1"/>
    </xf>
    <xf numFmtId="4" fontId="9" fillId="0" borderId="28" xfId="0" applyNumberFormat="1" applyFont="1" applyBorder="1" applyAlignment="1">
      <alignment wrapText="1"/>
    </xf>
    <xf numFmtId="4" fontId="11" fillId="2" borderId="2" xfId="0" applyNumberFormat="1" applyFont="1" applyFill="1" applyBorder="1" applyAlignment="1">
      <alignment shrinkToFit="1"/>
    </xf>
    <xf numFmtId="43" fontId="0" fillId="0" borderId="0" xfId="0" applyNumberFormat="1"/>
    <xf numFmtId="2" fontId="4" fillId="0" borderId="12" xfId="3" applyNumberFormat="1" applyFont="1" applyBorder="1" applyAlignment="1">
      <alignment horizontal="center" vertical="top" wrapText="1"/>
    </xf>
    <xf numFmtId="2" fontId="4" fillId="0" borderId="13" xfId="3" applyNumberFormat="1" applyFont="1" applyBorder="1" applyAlignment="1">
      <alignment horizontal="center" vertical="top" wrapText="1"/>
    </xf>
    <xf numFmtId="2" fontId="4" fillId="0" borderId="14" xfId="3" applyNumberFormat="1" applyFont="1" applyBorder="1" applyAlignment="1">
      <alignment horizontal="center" vertical="top" wrapText="1"/>
    </xf>
    <xf numFmtId="2" fontId="4" fillId="0" borderId="9" xfId="3" applyNumberFormat="1" applyFont="1" applyBorder="1" applyAlignment="1">
      <alignment horizontal="center" vertical="top" wrapText="1"/>
    </xf>
    <xf numFmtId="2" fontId="4" fillId="0" borderId="10" xfId="3" applyNumberFormat="1" applyFont="1" applyBorder="1" applyAlignment="1">
      <alignment horizontal="center" vertical="top" wrapText="1"/>
    </xf>
    <xf numFmtId="2" fontId="4" fillId="0" borderId="11" xfId="3" applyNumberFormat="1" applyFont="1" applyBorder="1" applyAlignment="1">
      <alignment horizontal="center" vertical="top" wrapText="1"/>
    </xf>
    <xf numFmtId="2" fontId="4" fillId="0" borderId="15" xfId="3" applyNumberFormat="1" applyFont="1" applyBorder="1" applyAlignment="1">
      <alignment horizontal="center" wrapText="1"/>
    </xf>
    <xf numFmtId="2" fontId="4" fillId="0" borderId="16" xfId="3" applyNumberFormat="1" applyFont="1" applyBorder="1" applyAlignment="1">
      <alignment horizontal="center" wrapText="1"/>
    </xf>
    <xf numFmtId="2" fontId="4" fillId="0" borderId="17" xfId="3" applyNumberFormat="1" applyFont="1" applyBorder="1" applyAlignment="1">
      <alignment horizontal="center" wrapText="1"/>
    </xf>
    <xf numFmtId="3" fontId="4" fillId="0" borderId="18" xfId="3" applyNumberFormat="1" applyFont="1" applyBorder="1" applyAlignment="1">
      <alignment horizontal="center" vertical="center" wrapText="1"/>
    </xf>
    <xf numFmtId="3" fontId="4" fillId="0" borderId="19" xfId="3" applyNumberFormat="1" applyFont="1" applyBorder="1" applyAlignment="1">
      <alignment horizontal="center" vertical="center" wrapText="1"/>
    </xf>
    <xf numFmtId="3" fontId="4" fillId="0" borderId="20" xfId="3" applyNumberFormat="1" applyFont="1" applyBorder="1" applyAlignment="1">
      <alignment horizontal="center" vertical="center" wrapText="1"/>
    </xf>
    <xf numFmtId="49" fontId="10" fillId="0" borderId="9" xfId="2" applyNumberFormat="1" applyFont="1" applyBorder="1" applyAlignment="1">
      <alignment horizontal="center" vertical="center" wrapText="1"/>
    </xf>
    <xf numFmtId="49" fontId="10" fillId="0" borderId="6" xfId="2" applyNumberFormat="1" applyFont="1" applyBorder="1" applyAlignment="1">
      <alignment horizontal="center" vertical="center" wrapText="1"/>
    </xf>
    <xf numFmtId="49" fontId="10" fillId="0" borderId="21" xfId="2" applyNumberFormat="1" applyFont="1" applyBorder="1" applyAlignment="1">
      <alignment horizontal="center" vertical="center" wrapText="1"/>
    </xf>
    <xf numFmtId="49" fontId="10" fillId="0" borderId="22" xfId="2" applyNumberFormat="1" applyFont="1" applyBorder="1" applyAlignment="1">
      <alignment horizontal="center" vertical="center" wrapText="1"/>
    </xf>
    <xf numFmtId="49" fontId="10" fillId="0" borderId="23" xfId="2" applyNumberFormat="1" applyFont="1" applyBorder="1" applyAlignment="1">
      <alignment horizontal="center" vertical="center" wrapText="1"/>
    </xf>
    <xf numFmtId="2" fontId="3" fillId="0" borderId="15" xfId="3" applyNumberFormat="1" applyFont="1" applyBorder="1" applyAlignment="1">
      <alignment horizontal="center" vertical="top" wrapText="1"/>
    </xf>
    <xf numFmtId="2" fontId="3" fillId="0" borderId="16" xfId="3" applyNumberFormat="1" applyFont="1" applyBorder="1" applyAlignment="1">
      <alignment horizontal="center" vertical="top" wrapText="1"/>
    </xf>
    <xf numFmtId="2" fontId="3" fillId="0" borderId="17" xfId="3" applyNumberFormat="1" applyFont="1" applyBorder="1" applyAlignment="1">
      <alignment horizontal="center" vertical="top" wrapText="1"/>
    </xf>
    <xf numFmtId="2" fontId="4" fillId="0" borderId="15" xfId="3" applyNumberFormat="1" applyFont="1" applyBorder="1" applyAlignment="1">
      <alignment horizontal="center" vertical="top" wrapText="1"/>
    </xf>
    <xf numFmtId="2" fontId="4" fillId="0" borderId="16" xfId="3" applyNumberFormat="1" applyFont="1" applyBorder="1" applyAlignment="1">
      <alignment horizontal="center" vertical="top" wrapText="1"/>
    </xf>
    <xf numFmtId="2" fontId="4" fillId="0" borderId="17" xfId="3" applyNumberFormat="1" applyFont="1" applyBorder="1" applyAlignment="1">
      <alignment horizontal="center" vertical="top" wrapText="1"/>
    </xf>
    <xf numFmtId="0" fontId="6" fillId="0" borderId="24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</cellXfs>
  <cellStyles count="4">
    <cellStyle name="Comma" xfId="1" builtinId="3"/>
    <cellStyle name="Normal" xfId="0" builtinId="0"/>
    <cellStyle name="Normal 2" xfId="2" xr:uid="{00000000-0005-0000-0000-000002000000}"/>
    <cellStyle name="Normal 2 2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O76"/>
  <sheetViews>
    <sheetView tabSelected="1" zoomScaleNormal="100"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C10" sqref="C10"/>
    </sheetView>
  </sheetViews>
  <sheetFormatPr baseColWidth="10" defaultColWidth="9.1640625" defaultRowHeight="15" x14ac:dyDescent="0.2"/>
  <cols>
    <col min="1" max="1" width="8.33203125" style="6" customWidth="1"/>
    <col min="2" max="2" width="63.5" style="6" bestFit="1" customWidth="1"/>
    <col min="3" max="62" width="9.5" style="6" customWidth="1"/>
    <col min="63" max="63" width="17" style="7" customWidth="1"/>
    <col min="64" max="65" width="10.6640625" style="6" bestFit="1" customWidth="1"/>
    <col min="66" max="66" width="9.1640625" style="6"/>
    <col min="67" max="67" width="9.1640625" style="45"/>
    <col min="68" max="16384" width="9.1640625" style="6"/>
  </cols>
  <sheetData>
    <row r="1" spans="1:67" ht="15" customHeight="1" thickBot="1" x14ac:dyDescent="0.25">
      <c r="B1" s="1"/>
    </row>
    <row r="2" spans="1:67" ht="15.75" customHeight="1" thickBot="1" x14ac:dyDescent="0.25">
      <c r="A2" s="82" t="s">
        <v>0</v>
      </c>
      <c r="B2" s="84" t="s">
        <v>1</v>
      </c>
      <c r="C2" s="87" t="s">
        <v>109</v>
      </c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8"/>
      <c r="AF2" s="88"/>
      <c r="AG2" s="88"/>
      <c r="AH2" s="88"/>
      <c r="AI2" s="88"/>
      <c r="AJ2" s="88"/>
      <c r="AK2" s="88"/>
      <c r="AL2" s="88"/>
      <c r="AM2" s="88"/>
      <c r="AN2" s="88"/>
      <c r="AO2" s="88"/>
      <c r="AP2" s="88"/>
      <c r="AQ2" s="88"/>
      <c r="AR2" s="88"/>
      <c r="AS2" s="88"/>
      <c r="AT2" s="88"/>
      <c r="AU2" s="88"/>
      <c r="AV2" s="88"/>
      <c r="AW2" s="88"/>
      <c r="AX2" s="88"/>
      <c r="AY2" s="88"/>
      <c r="AZ2" s="88"/>
      <c r="BA2" s="88"/>
      <c r="BB2" s="88"/>
      <c r="BC2" s="88"/>
      <c r="BD2" s="88"/>
      <c r="BE2" s="88"/>
      <c r="BF2" s="88"/>
      <c r="BG2" s="88"/>
      <c r="BH2" s="88"/>
      <c r="BI2" s="88"/>
      <c r="BJ2" s="88"/>
      <c r="BK2" s="89"/>
    </row>
    <row r="3" spans="1:67" ht="17" thickBot="1" x14ac:dyDescent="0.25">
      <c r="A3" s="83"/>
      <c r="B3" s="85"/>
      <c r="C3" s="90" t="s">
        <v>2</v>
      </c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  <c r="U3" s="91"/>
      <c r="V3" s="92"/>
      <c r="W3" s="90" t="s">
        <v>3</v>
      </c>
      <c r="X3" s="91"/>
      <c r="Y3" s="91"/>
      <c r="Z3" s="91"/>
      <c r="AA3" s="91"/>
      <c r="AB3" s="91"/>
      <c r="AC3" s="91"/>
      <c r="AD3" s="91"/>
      <c r="AE3" s="91"/>
      <c r="AF3" s="91"/>
      <c r="AG3" s="91"/>
      <c r="AH3" s="91"/>
      <c r="AI3" s="91"/>
      <c r="AJ3" s="91"/>
      <c r="AK3" s="91"/>
      <c r="AL3" s="91"/>
      <c r="AM3" s="91"/>
      <c r="AN3" s="91"/>
      <c r="AO3" s="91"/>
      <c r="AP3" s="92"/>
      <c r="AQ3" s="90" t="s">
        <v>4</v>
      </c>
      <c r="AR3" s="91"/>
      <c r="AS3" s="91"/>
      <c r="AT3" s="91"/>
      <c r="AU3" s="91"/>
      <c r="AV3" s="91"/>
      <c r="AW3" s="91"/>
      <c r="AX3" s="91"/>
      <c r="AY3" s="91"/>
      <c r="AZ3" s="91"/>
      <c r="BA3" s="91"/>
      <c r="BB3" s="91"/>
      <c r="BC3" s="91"/>
      <c r="BD3" s="91"/>
      <c r="BE3" s="91"/>
      <c r="BF3" s="91"/>
      <c r="BG3" s="91"/>
      <c r="BH3" s="91"/>
      <c r="BI3" s="91"/>
      <c r="BJ3" s="92"/>
      <c r="BK3" s="79" t="s">
        <v>30</v>
      </c>
    </row>
    <row r="4" spans="1:67" ht="17" thickBot="1" x14ac:dyDescent="0.25">
      <c r="A4" s="83"/>
      <c r="B4" s="85"/>
      <c r="C4" s="76" t="s">
        <v>49</v>
      </c>
      <c r="D4" s="77"/>
      <c r="E4" s="77"/>
      <c r="F4" s="77"/>
      <c r="G4" s="77"/>
      <c r="H4" s="77"/>
      <c r="I4" s="77"/>
      <c r="J4" s="77"/>
      <c r="K4" s="77"/>
      <c r="L4" s="78"/>
      <c r="M4" s="76" t="s">
        <v>50</v>
      </c>
      <c r="N4" s="77"/>
      <c r="O4" s="77"/>
      <c r="P4" s="77"/>
      <c r="Q4" s="77"/>
      <c r="R4" s="77"/>
      <c r="S4" s="77"/>
      <c r="T4" s="77"/>
      <c r="U4" s="77"/>
      <c r="V4" s="78"/>
      <c r="W4" s="76" t="s">
        <v>49</v>
      </c>
      <c r="X4" s="77"/>
      <c r="Y4" s="77"/>
      <c r="Z4" s="77"/>
      <c r="AA4" s="77"/>
      <c r="AB4" s="77"/>
      <c r="AC4" s="77"/>
      <c r="AD4" s="77"/>
      <c r="AE4" s="77"/>
      <c r="AF4" s="78"/>
      <c r="AG4" s="76" t="s">
        <v>50</v>
      </c>
      <c r="AH4" s="77"/>
      <c r="AI4" s="77"/>
      <c r="AJ4" s="77"/>
      <c r="AK4" s="77"/>
      <c r="AL4" s="77"/>
      <c r="AM4" s="77"/>
      <c r="AN4" s="77"/>
      <c r="AO4" s="77"/>
      <c r="AP4" s="78"/>
      <c r="AQ4" s="76" t="s">
        <v>49</v>
      </c>
      <c r="AR4" s="77"/>
      <c r="AS4" s="77"/>
      <c r="AT4" s="77"/>
      <c r="AU4" s="77"/>
      <c r="AV4" s="77"/>
      <c r="AW4" s="77"/>
      <c r="AX4" s="77"/>
      <c r="AY4" s="77"/>
      <c r="AZ4" s="78"/>
      <c r="BA4" s="76" t="s">
        <v>50</v>
      </c>
      <c r="BB4" s="77"/>
      <c r="BC4" s="77"/>
      <c r="BD4" s="77"/>
      <c r="BE4" s="77"/>
      <c r="BF4" s="77"/>
      <c r="BG4" s="77"/>
      <c r="BH4" s="77"/>
      <c r="BI4" s="77"/>
      <c r="BJ4" s="78"/>
      <c r="BK4" s="80"/>
    </row>
    <row r="5" spans="1:67" ht="18" customHeight="1" x14ac:dyDescent="0.2">
      <c r="A5" s="83"/>
      <c r="B5" s="85"/>
      <c r="C5" s="73" t="s">
        <v>5</v>
      </c>
      <c r="D5" s="74"/>
      <c r="E5" s="74"/>
      <c r="F5" s="74"/>
      <c r="G5" s="75"/>
      <c r="H5" s="70" t="s">
        <v>6</v>
      </c>
      <c r="I5" s="71"/>
      <c r="J5" s="71"/>
      <c r="K5" s="71"/>
      <c r="L5" s="72"/>
      <c r="M5" s="73" t="s">
        <v>5</v>
      </c>
      <c r="N5" s="74"/>
      <c r="O5" s="74"/>
      <c r="P5" s="74"/>
      <c r="Q5" s="75"/>
      <c r="R5" s="70" t="s">
        <v>6</v>
      </c>
      <c r="S5" s="71"/>
      <c r="T5" s="71"/>
      <c r="U5" s="71"/>
      <c r="V5" s="72"/>
      <c r="W5" s="73" t="s">
        <v>5</v>
      </c>
      <c r="X5" s="74"/>
      <c r="Y5" s="74"/>
      <c r="Z5" s="74"/>
      <c r="AA5" s="75"/>
      <c r="AB5" s="70" t="s">
        <v>6</v>
      </c>
      <c r="AC5" s="71"/>
      <c r="AD5" s="71"/>
      <c r="AE5" s="71"/>
      <c r="AF5" s="72"/>
      <c r="AG5" s="73" t="s">
        <v>5</v>
      </c>
      <c r="AH5" s="74"/>
      <c r="AI5" s="74"/>
      <c r="AJ5" s="74"/>
      <c r="AK5" s="75"/>
      <c r="AL5" s="70" t="s">
        <v>6</v>
      </c>
      <c r="AM5" s="71"/>
      <c r="AN5" s="71"/>
      <c r="AO5" s="71"/>
      <c r="AP5" s="72"/>
      <c r="AQ5" s="73" t="s">
        <v>5</v>
      </c>
      <c r="AR5" s="74"/>
      <c r="AS5" s="74"/>
      <c r="AT5" s="74"/>
      <c r="AU5" s="75"/>
      <c r="AV5" s="70" t="s">
        <v>6</v>
      </c>
      <c r="AW5" s="71"/>
      <c r="AX5" s="71"/>
      <c r="AY5" s="71"/>
      <c r="AZ5" s="72"/>
      <c r="BA5" s="73" t="s">
        <v>5</v>
      </c>
      <c r="BB5" s="74"/>
      <c r="BC5" s="74"/>
      <c r="BD5" s="74"/>
      <c r="BE5" s="75"/>
      <c r="BF5" s="70" t="s">
        <v>6</v>
      </c>
      <c r="BG5" s="71"/>
      <c r="BH5" s="71"/>
      <c r="BI5" s="71"/>
      <c r="BJ5" s="72"/>
      <c r="BK5" s="80"/>
    </row>
    <row r="6" spans="1:67" x14ac:dyDescent="0.2">
      <c r="A6" s="83"/>
      <c r="B6" s="86"/>
      <c r="C6" s="2">
        <v>1</v>
      </c>
      <c r="D6" s="3">
        <v>2</v>
      </c>
      <c r="E6" s="3">
        <v>3</v>
      </c>
      <c r="F6" s="3">
        <v>4</v>
      </c>
      <c r="G6" s="4">
        <v>5</v>
      </c>
      <c r="H6" s="2">
        <v>1</v>
      </c>
      <c r="I6" s="3">
        <v>2</v>
      </c>
      <c r="J6" s="3">
        <v>3</v>
      </c>
      <c r="K6" s="3">
        <v>4</v>
      </c>
      <c r="L6" s="4">
        <v>5</v>
      </c>
      <c r="M6" s="2">
        <v>1</v>
      </c>
      <c r="N6" s="3">
        <v>2</v>
      </c>
      <c r="O6" s="3">
        <v>3</v>
      </c>
      <c r="P6" s="3">
        <v>4</v>
      </c>
      <c r="Q6" s="4">
        <v>5</v>
      </c>
      <c r="R6" s="2">
        <v>1</v>
      </c>
      <c r="S6" s="3">
        <v>2</v>
      </c>
      <c r="T6" s="3">
        <v>3</v>
      </c>
      <c r="U6" s="3">
        <v>4</v>
      </c>
      <c r="V6" s="4">
        <v>5</v>
      </c>
      <c r="W6" s="2">
        <v>1</v>
      </c>
      <c r="X6" s="3">
        <v>2</v>
      </c>
      <c r="Y6" s="3">
        <v>3</v>
      </c>
      <c r="Z6" s="3">
        <v>4</v>
      </c>
      <c r="AA6" s="4">
        <v>5</v>
      </c>
      <c r="AB6" s="2">
        <v>1</v>
      </c>
      <c r="AC6" s="3">
        <v>2</v>
      </c>
      <c r="AD6" s="3">
        <v>3</v>
      </c>
      <c r="AE6" s="3">
        <v>4</v>
      </c>
      <c r="AF6" s="4">
        <v>5</v>
      </c>
      <c r="AG6" s="2">
        <v>1</v>
      </c>
      <c r="AH6" s="3">
        <v>2</v>
      </c>
      <c r="AI6" s="3">
        <v>3</v>
      </c>
      <c r="AJ6" s="3">
        <v>4</v>
      </c>
      <c r="AK6" s="4">
        <v>5</v>
      </c>
      <c r="AL6" s="2">
        <v>1</v>
      </c>
      <c r="AM6" s="3">
        <v>2</v>
      </c>
      <c r="AN6" s="3">
        <v>3</v>
      </c>
      <c r="AO6" s="3">
        <v>4</v>
      </c>
      <c r="AP6" s="4">
        <v>5</v>
      </c>
      <c r="AQ6" s="2">
        <v>1</v>
      </c>
      <c r="AR6" s="3">
        <v>2</v>
      </c>
      <c r="AS6" s="3">
        <v>3</v>
      </c>
      <c r="AT6" s="3">
        <v>4</v>
      </c>
      <c r="AU6" s="4">
        <v>5</v>
      </c>
      <c r="AV6" s="2">
        <v>1</v>
      </c>
      <c r="AW6" s="3">
        <v>2</v>
      </c>
      <c r="AX6" s="3">
        <v>3</v>
      </c>
      <c r="AY6" s="3">
        <v>4</v>
      </c>
      <c r="AZ6" s="4">
        <v>5</v>
      </c>
      <c r="BA6" s="2">
        <v>1</v>
      </c>
      <c r="BB6" s="3">
        <v>2</v>
      </c>
      <c r="BC6" s="3">
        <v>3</v>
      </c>
      <c r="BD6" s="3">
        <v>4</v>
      </c>
      <c r="BE6" s="4">
        <v>5</v>
      </c>
      <c r="BF6" s="2">
        <v>1</v>
      </c>
      <c r="BG6" s="3">
        <v>2</v>
      </c>
      <c r="BH6" s="3">
        <v>3</v>
      </c>
      <c r="BI6" s="3">
        <v>4</v>
      </c>
      <c r="BJ6" s="4">
        <v>5</v>
      </c>
      <c r="BK6" s="81"/>
    </row>
    <row r="7" spans="1:67" ht="17" x14ac:dyDescent="0.2">
      <c r="A7" s="47" t="s">
        <v>46</v>
      </c>
      <c r="B7" s="46" t="s">
        <v>47</v>
      </c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0"/>
    </row>
    <row r="8" spans="1:67" ht="16" x14ac:dyDescent="0.2">
      <c r="A8" s="48" t="s">
        <v>7</v>
      </c>
      <c r="B8" s="51" t="s">
        <v>8</v>
      </c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2"/>
    </row>
    <row r="9" spans="1:67" x14ac:dyDescent="0.2">
      <c r="A9" s="48"/>
      <c r="B9" s="53"/>
      <c r="C9" s="9"/>
      <c r="D9" s="10"/>
      <c r="E9" s="10"/>
      <c r="F9" s="10"/>
      <c r="G9" s="11"/>
      <c r="H9" s="9"/>
      <c r="I9" s="10"/>
      <c r="J9" s="10"/>
      <c r="K9" s="10"/>
      <c r="L9" s="11"/>
      <c r="M9" s="9"/>
      <c r="N9" s="10"/>
      <c r="O9" s="10"/>
      <c r="P9" s="10"/>
      <c r="Q9" s="11"/>
      <c r="R9" s="9"/>
      <c r="S9" s="10"/>
      <c r="T9" s="10"/>
      <c r="U9" s="10"/>
      <c r="V9" s="11"/>
      <c r="W9" s="9"/>
      <c r="X9" s="10"/>
      <c r="Y9" s="10"/>
      <c r="Z9" s="10"/>
      <c r="AA9" s="11"/>
      <c r="AB9" s="9"/>
      <c r="AC9" s="10"/>
      <c r="AD9" s="10"/>
      <c r="AE9" s="10"/>
      <c r="AF9" s="11"/>
      <c r="AG9" s="9"/>
      <c r="AH9" s="10"/>
      <c r="AI9" s="10"/>
      <c r="AJ9" s="10"/>
      <c r="AK9" s="11"/>
      <c r="AL9" s="9"/>
      <c r="AM9" s="10"/>
      <c r="AN9" s="10"/>
      <c r="AO9" s="10"/>
      <c r="AP9" s="11"/>
      <c r="AQ9" s="9"/>
      <c r="AR9" s="10"/>
      <c r="AS9" s="10"/>
      <c r="AT9" s="10"/>
      <c r="AU9" s="11"/>
      <c r="AV9" s="9"/>
      <c r="AW9" s="10"/>
      <c r="AX9" s="10"/>
      <c r="AY9" s="10"/>
      <c r="AZ9" s="11"/>
      <c r="BA9" s="9"/>
      <c r="BB9" s="10"/>
      <c r="BC9" s="10"/>
      <c r="BD9" s="10"/>
      <c r="BE9" s="11"/>
      <c r="BF9" s="9"/>
      <c r="BG9" s="10"/>
      <c r="BH9" s="10"/>
      <c r="BI9" s="10"/>
      <c r="BJ9" s="11"/>
      <c r="BK9" s="12"/>
      <c r="BO9" s="42"/>
    </row>
    <row r="10" spans="1:67" ht="16" x14ac:dyDescent="0.2">
      <c r="A10" s="48"/>
      <c r="B10" s="53" t="s">
        <v>98</v>
      </c>
      <c r="C10" s="9">
        <v>0</v>
      </c>
      <c r="D10" s="10">
        <v>4.367593487193548</v>
      </c>
      <c r="E10" s="10">
        <v>0</v>
      </c>
      <c r="F10" s="10">
        <v>0</v>
      </c>
      <c r="G10" s="11">
        <v>0</v>
      </c>
      <c r="H10" s="9">
        <v>0.33328152999999999</v>
      </c>
      <c r="I10" s="10">
        <v>8.2282342100000001</v>
      </c>
      <c r="J10" s="10">
        <v>0</v>
      </c>
      <c r="K10" s="10">
        <v>0</v>
      </c>
      <c r="L10" s="11">
        <v>0.76617868</v>
      </c>
      <c r="M10" s="9">
        <v>0</v>
      </c>
      <c r="N10" s="10">
        <v>0</v>
      </c>
      <c r="O10" s="10">
        <v>0</v>
      </c>
      <c r="P10" s="10">
        <v>0</v>
      </c>
      <c r="Q10" s="11">
        <v>0</v>
      </c>
      <c r="R10" s="9">
        <v>0.28173068000000001</v>
      </c>
      <c r="S10" s="10">
        <v>0</v>
      </c>
      <c r="T10" s="10">
        <v>0</v>
      </c>
      <c r="U10" s="10">
        <v>0</v>
      </c>
      <c r="V10" s="11">
        <v>5.2762459999999997E-2</v>
      </c>
      <c r="W10" s="9">
        <v>9.4E-7</v>
      </c>
      <c r="X10" s="10">
        <v>0</v>
      </c>
      <c r="Y10" s="10">
        <v>0</v>
      </c>
      <c r="Z10" s="10">
        <v>0</v>
      </c>
      <c r="AA10" s="11">
        <v>0</v>
      </c>
      <c r="AB10" s="9">
        <v>4.4408749999999997E-2</v>
      </c>
      <c r="AC10" s="10">
        <v>9.7000000000000003E-7</v>
      </c>
      <c r="AD10" s="10">
        <v>0</v>
      </c>
      <c r="AE10" s="10">
        <v>0</v>
      </c>
      <c r="AF10" s="11">
        <v>0.52028790896774157</v>
      </c>
      <c r="AG10" s="9">
        <v>0</v>
      </c>
      <c r="AH10" s="10">
        <v>0</v>
      </c>
      <c r="AI10" s="10">
        <v>0</v>
      </c>
      <c r="AJ10" s="10">
        <v>0</v>
      </c>
      <c r="AK10" s="11">
        <v>0</v>
      </c>
      <c r="AL10" s="9">
        <v>2.495675E-2</v>
      </c>
      <c r="AM10" s="10">
        <v>1.42E-6</v>
      </c>
      <c r="AN10" s="10">
        <v>0</v>
      </c>
      <c r="AO10" s="10">
        <v>0</v>
      </c>
      <c r="AP10" s="11">
        <v>0.22440471000000001</v>
      </c>
      <c r="AQ10" s="9">
        <v>0</v>
      </c>
      <c r="AR10" s="10">
        <v>0</v>
      </c>
      <c r="AS10" s="10">
        <v>0</v>
      </c>
      <c r="AT10" s="10">
        <v>0</v>
      </c>
      <c r="AU10" s="11">
        <v>0</v>
      </c>
      <c r="AV10" s="9">
        <v>3.9120316499999999</v>
      </c>
      <c r="AW10" s="10">
        <v>0.83832203912868275</v>
      </c>
      <c r="AX10" s="10">
        <v>0</v>
      </c>
      <c r="AY10" s="10">
        <v>0</v>
      </c>
      <c r="AZ10" s="11">
        <v>15.31328519</v>
      </c>
      <c r="BA10" s="9">
        <v>0</v>
      </c>
      <c r="BB10" s="10">
        <v>0</v>
      </c>
      <c r="BC10" s="10">
        <v>0</v>
      </c>
      <c r="BD10" s="10">
        <v>0</v>
      </c>
      <c r="BE10" s="11">
        <v>0</v>
      </c>
      <c r="BF10" s="9">
        <v>1.7116041799999999</v>
      </c>
      <c r="BG10" s="10">
        <v>1.1347782</v>
      </c>
      <c r="BH10" s="10">
        <v>0</v>
      </c>
      <c r="BI10" s="10">
        <v>0</v>
      </c>
      <c r="BJ10" s="11">
        <v>4.0766863100000004</v>
      </c>
      <c r="BK10" s="12">
        <f>SUM(C10:BJ10)</f>
        <v>41.830550065289977</v>
      </c>
      <c r="BO10" s="42"/>
    </row>
    <row r="11" spans="1:67" s="17" customFormat="1" ht="16" x14ac:dyDescent="0.2">
      <c r="A11" s="48"/>
      <c r="B11" s="54" t="s">
        <v>9</v>
      </c>
      <c r="C11" s="13">
        <f t="shared" ref="C11:AH11" si="0">SUM(C9:C10)</f>
        <v>0</v>
      </c>
      <c r="D11" s="14">
        <f t="shared" si="0"/>
        <v>4.367593487193548</v>
      </c>
      <c r="E11" s="14">
        <f t="shared" si="0"/>
        <v>0</v>
      </c>
      <c r="F11" s="14">
        <f t="shared" si="0"/>
        <v>0</v>
      </c>
      <c r="G11" s="15">
        <f t="shared" si="0"/>
        <v>0</v>
      </c>
      <c r="H11" s="13">
        <f t="shared" si="0"/>
        <v>0.33328152999999999</v>
      </c>
      <c r="I11" s="14">
        <f t="shared" si="0"/>
        <v>8.2282342100000001</v>
      </c>
      <c r="J11" s="14">
        <f t="shared" si="0"/>
        <v>0</v>
      </c>
      <c r="K11" s="14">
        <f t="shared" si="0"/>
        <v>0</v>
      </c>
      <c r="L11" s="15">
        <f t="shared" si="0"/>
        <v>0.76617868</v>
      </c>
      <c r="M11" s="13">
        <f t="shared" si="0"/>
        <v>0</v>
      </c>
      <c r="N11" s="14">
        <f t="shared" si="0"/>
        <v>0</v>
      </c>
      <c r="O11" s="14">
        <f t="shared" si="0"/>
        <v>0</v>
      </c>
      <c r="P11" s="14">
        <f t="shared" si="0"/>
        <v>0</v>
      </c>
      <c r="Q11" s="15">
        <f t="shared" si="0"/>
        <v>0</v>
      </c>
      <c r="R11" s="13">
        <f t="shared" si="0"/>
        <v>0.28173068000000001</v>
      </c>
      <c r="S11" s="14">
        <f t="shared" si="0"/>
        <v>0</v>
      </c>
      <c r="T11" s="14">
        <f t="shared" si="0"/>
        <v>0</v>
      </c>
      <c r="U11" s="14">
        <f t="shared" si="0"/>
        <v>0</v>
      </c>
      <c r="V11" s="15">
        <f t="shared" si="0"/>
        <v>5.2762459999999997E-2</v>
      </c>
      <c r="W11" s="13">
        <f t="shared" si="0"/>
        <v>9.4E-7</v>
      </c>
      <c r="X11" s="14">
        <f t="shared" si="0"/>
        <v>0</v>
      </c>
      <c r="Y11" s="14">
        <f t="shared" si="0"/>
        <v>0</v>
      </c>
      <c r="Z11" s="14">
        <f t="shared" si="0"/>
        <v>0</v>
      </c>
      <c r="AA11" s="15">
        <f t="shared" si="0"/>
        <v>0</v>
      </c>
      <c r="AB11" s="13">
        <f t="shared" si="0"/>
        <v>4.4408749999999997E-2</v>
      </c>
      <c r="AC11" s="14">
        <f t="shared" si="0"/>
        <v>9.7000000000000003E-7</v>
      </c>
      <c r="AD11" s="14">
        <f t="shared" si="0"/>
        <v>0</v>
      </c>
      <c r="AE11" s="14">
        <f t="shared" si="0"/>
        <v>0</v>
      </c>
      <c r="AF11" s="15">
        <f t="shared" si="0"/>
        <v>0.52028790896774157</v>
      </c>
      <c r="AG11" s="13">
        <f t="shared" si="0"/>
        <v>0</v>
      </c>
      <c r="AH11" s="14">
        <f t="shared" si="0"/>
        <v>0</v>
      </c>
      <c r="AI11" s="14">
        <f t="shared" ref="AI11:BK11" si="1">SUM(AI9:AI10)</f>
        <v>0</v>
      </c>
      <c r="AJ11" s="14">
        <f t="shared" si="1"/>
        <v>0</v>
      </c>
      <c r="AK11" s="15">
        <f t="shared" si="1"/>
        <v>0</v>
      </c>
      <c r="AL11" s="13">
        <f t="shared" si="1"/>
        <v>2.495675E-2</v>
      </c>
      <c r="AM11" s="14">
        <f t="shared" si="1"/>
        <v>1.42E-6</v>
      </c>
      <c r="AN11" s="14">
        <f t="shared" si="1"/>
        <v>0</v>
      </c>
      <c r="AO11" s="14">
        <f t="shared" si="1"/>
        <v>0</v>
      </c>
      <c r="AP11" s="15">
        <f t="shared" si="1"/>
        <v>0.22440471000000001</v>
      </c>
      <c r="AQ11" s="13">
        <f t="shared" si="1"/>
        <v>0</v>
      </c>
      <c r="AR11" s="14">
        <f t="shared" si="1"/>
        <v>0</v>
      </c>
      <c r="AS11" s="14">
        <f t="shared" si="1"/>
        <v>0</v>
      </c>
      <c r="AT11" s="14">
        <f t="shared" si="1"/>
        <v>0</v>
      </c>
      <c r="AU11" s="15">
        <f t="shared" si="1"/>
        <v>0</v>
      </c>
      <c r="AV11" s="13">
        <f t="shared" si="1"/>
        <v>3.9120316499999999</v>
      </c>
      <c r="AW11" s="14">
        <f t="shared" si="1"/>
        <v>0.83832203912868275</v>
      </c>
      <c r="AX11" s="14">
        <f t="shared" si="1"/>
        <v>0</v>
      </c>
      <c r="AY11" s="14">
        <f t="shared" si="1"/>
        <v>0</v>
      </c>
      <c r="AZ11" s="15">
        <f t="shared" si="1"/>
        <v>15.31328519</v>
      </c>
      <c r="BA11" s="13">
        <f t="shared" si="1"/>
        <v>0</v>
      </c>
      <c r="BB11" s="14">
        <f t="shared" si="1"/>
        <v>0</v>
      </c>
      <c r="BC11" s="14">
        <f t="shared" si="1"/>
        <v>0</v>
      </c>
      <c r="BD11" s="14">
        <f t="shared" si="1"/>
        <v>0</v>
      </c>
      <c r="BE11" s="15">
        <f t="shared" si="1"/>
        <v>0</v>
      </c>
      <c r="BF11" s="13">
        <f t="shared" si="1"/>
        <v>1.7116041799999999</v>
      </c>
      <c r="BG11" s="14">
        <f t="shared" si="1"/>
        <v>1.1347782</v>
      </c>
      <c r="BH11" s="14">
        <f t="shared" si="1"/>
        <v>0</v>
      </c>
      <c r="BI11" s="14">
        <f t="shared" si="1"/>
        <v>0</v>
      </c>
      <c r="BJ11" s="15">
        <f t="shared" si="1"/>
        <v>4.0766863100000004</v>
      </c>
      <c r="BK11" s="16">
        <f t="shared" si="1"/>
        <v>41.830550065289977</v>
      </c>
      <c r="BO11" s="44"/>
    </row>
    <row r="12" spans="1:67" ht="15" customHeight="1" x14ac:dyDescent="0.2">
      <c r="B12" s="55"/>
      <c r="C12" s="56"/>
      <c r="D12" s="56"/>
      <c r="E12" s="56"/>
      <c r="F12" s="56"/>
      <c r="G12" s="56"/>
      <c r="H12" s="56"/>
      <c r="I12" s="56"/>
      <c r="J12" s="56"/>
      <c r="K12" s="56"/>
      <c r="L12" s="56"/>
      <c r="M12" s="56"/>
      <c r="N12" s="56"/>
      <c r="O12" s="56"/>
      <c r="P12" s="56"/>
      <c r="Q12" s="56"/>
      <c r="R12" s="56"/>
      <c r="S12" s="56"/>
      <c r="T12" s="56"/>
      <c r="U12" s="56"/>
      <c r="V12" s="56"/>
      <c r="W12" s="56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7"/>
    </row>
    <row r="13" spans="1:67" s="17" customFormat="1" ht="16" x14ac:dyDescent="0.2">
      <c r="A13" s="48" t="s">
        <v>10</v>
      </c>
      <c r="B13" s="51" t="s">
        <v>11</v>
      </c>
      <c r="C13" s="13"/>
      <c r="D13" s="14"/>
      <c r="E13" s="14"/>
      <c r="F13" s="14"/>
      <c r="G13" s="15"/>
      <c r="H13" s="13"/>
      <c r="I13" s="14"/>
      <c r="J13" s="14"/>
      <c r="K13" s="14"/>
      <c r="L13" s="15"/>
      <c r="M13" s="13"/>
      <c r="N13" s="14"/>
      <c r="O13" s="14"/>
      <c r="P13" s="14"/>
      <c r="Q13" s="15"/>
      <c r="R13" s="13"/>
      <c r="S13" s="14"/>
      <c r="T13" s="14"/>
      <c r="U13" s="14"/>
      <c r="V13" s="15"/>
      <c r="W13" s="13"/>
      <c r="X13" s="14"/>
      <c r="Y13" s="14"/>
      <c r="Z13" s="14"/>
      <c r="AA13" s="15"/>
      <c r="AB13" s="13"/>
      <c r="AC13" s="14"/>
      <c r="AD13" s="14"/>
      <c r="AE13" s="14"/>
      <c r="AF13" s="15"/>
      <c r="AG13" s="13"/>
      <c r="AH13" s="14"/>
      <c r="AI13" s="14"/>
      <c r="AJ13" s="14"/>
      <c r="AK13" s="15"/>
      <c r="AL13" s="13"/>
      <c r="AM13" s="14"/>
      <c r="AN13" s="14"/>
      <c r="AO13" s="14"/>
      <c r="AP13" s="15"/>
      <c r="AQ13" s="13"/>
      <c r="AR13" s="14"/>
      <c r="AS13" s="14"/>
      <c r="AT13" s="14"/>
      <c r="AU13" s="15"/>
      <c r="AV13" s="13"/>
      <c r="AW13" s="14"/>
      <c r="AX13" s="14"/>
      <c r="AY13" s="14"/>
      <c r="AZ13" s="15"/>
      <c r="BA13" s="13"/>
      <c r="BB13" s="14"/>
      <c r="BC13" s="14"/>
      <c r="BD13" s="14"/>
      <c r="BE13" s="15"/>
      <c r="BF13" s="13"/>
      <c r="BG13" s="14"/>
      <c r="BH13" s="14"/>
      <c r="BI13" s="14"/>
      <c r="BJ13" s="15"/>
      <c r="BK13" s="16"/>
      <c r="BO13" s="44"/>
    </row>
    <row r="14" spans="1:67" x14ac:dyDescent="0.2">
      <c r="A14" s="48"/>
      <c r="B14" s="53"/>
      <c r="C14" s="9"/>
      <c r="D14" s="10"/>
      <c r="E14" s="10"/>
      <c r="F14" s="10"/>
      <c r="G14" s="11"/>
      <c r="H14" s="9"/>
      <c r="I14" s="10"/>
      <c r="J14" s="10"/>
      <c r="K14" s="10"/>
      <c r="L14" s="11"/>
      <c r="M14" s="9"/>
      <c r="N14" s="10"/>
      <c r="O14" s="10"/>
      <c r="P14" s="10"/>
      <c r="Q14" s="11"/>
      <c r="R14" s="9"/>
      <c r="S14" s="10"/>
      <c r="T14" s="10"/>
      <c r="U14" s="10"/>
      <c r="V14" s="11"/>
      <c r="W14" s="9"/>
      <c r="X14" s="10"/>
      <c r="Y14" s="10"/>
      <c r="Z14" s="10"/>
      <c r="AA14" s="11"/>
      <c r="AB14" s="9"/>
      <c r="AC14" s="10"/>
      <c r="AD14" s="10"/>
      <c r="AE14" s="10"/>
      <c r="AF14" s="11"/>
      <c r="AG14" s="9"/>
      <c r="AH14" s="10"/>
      <c r="AI14" s="10"/>
      <c r="AJ14" s="10"/>
      <c r="AK14" s="11"/>
      <c r="AL14" s="9"/>
      <c r="AM14" s="10"/>
      <c r="AN14" s="10"/>
      <c r="AO14" s="10"/>
      <c r="AP14" s="11"/>
      <c r="AQ14" s="9"/>
      <c r="AR14" s="10"/>
      <c r="AS14" s="10"/>
      <c r="AT14" s="10"/>
      <c r="AU14" s="11"/>
      <c r="AV14" s="9"/>
      <c r="AW14" s="10"/>
      <c r="AX14" s="10"/>
      <c r="AY14" s="10"/>
      <c r="AZ14" s="11"/>
      <c r="BA14" s="9"/>
      <c r="BB14" s="10"/>
      <c r="BC14" s="10"/>
      <c r="BD14" s="10"/>
      <c r="BE14" s="11"/>
      <c r="BF14" s="9"/>
      <c r="BG14" s="10"/>
      <c r="BH14" s="10"/>
      <c r="BI14" s="10"/>
      <c r="BJ14" s="11"/>
      <c r="BK14" s="12">
        <f>SUM(C14:BJ14)</f>
        <v>0</v>
      </c>
      <c r="BO14" s="42"/>
    </row>
    <row r="15" spans="1:67" s="17" customFormat="1" ht="16" x14ac:dyDescent="0.2">
      <c r="A15" s="48"/>
      <c r="B15" s="54" t="s">
        <v>12</v>
      </c>
      <c r="C15" s="13">
        <f>SUM(C14)</f>
        <v>0</v>
      </c>
      <c r="D15" s="14">
        <f>SUM(D14)</f>
        <v>0</v>
      </c>
      <c r="E15" s="14">
        <f>SUM(E14)</f>
        <v>0</v>
      </c>
      <c r="F15" s="14">
        <f>SUM(F14)</f>
        <v>0</v>
      </c>
      <c r="G15" s="15">
        <f>SUM(G14)</f>
        <v>0</v>
      </c>
      <c r="H15" s="13">
        <f t="shared" ref="H15:BK15" si="2">SUM(H14)</f>
        <v>0</v>
      </c>
      <c r="I15" s="14">
        <f t="shared" si="2"/>
        <v>0</v>
      </c>
      <c r="J15" s="14">
        <f t="shared" si="2"/>
        <v>0</v>
      </c>
      <c r="K15" s="14">
        <f t="shared" si="2"/>
        <v>0</v>
      </c>
      <c r="L15" s="15">
        <f t="shared" si="2"/>
        <v>0</v>
      </c>
      <c r="M15" s="13">
        <f t="shared" si="2"/>
        <v>0</v>
      </c>
      <c r="N15" s="14">
        <f t="shared" si="2"/>
        <v>0</v>
      </c>
      <c r="O15" s="14">
        <f t="shared" si="2"/>
        <v>0</v>
      </c>
      <c r="P15" s="14">
        <f t="shared" si="2"/>
        <v>0</v>
      </c>
      <c r="Q15" s="15">
        <f t="shared" si="2"/>
        <v>0</v>
      </c>
      <c r="R15" s="13">
        <f t="shared" si="2"/>
        <v>0</v>
      </c>
      <c r="S15" s="14">
        <f t="shared" si="2"/>
        <v>0</v>
      </c>
      <c r="T15" s="14">
        <f t="shared" si="2"/>
        <v>0</v>
      </c>
      <c r="U15" s="14">
        <f t="shared" si="2"/>
        <v>0</v>
      </c>
      <c r="V15" s="15">
        <f t="shared" si="2"/>
        <v>0</v>
      </c>
      <c r="W15" s="13">
        <f t="shared" si="2"/>
        <v>0</v>
      </c>
      <c r="X15" s="14">
        <f t="shared" si="2"/>
        <v>0</v>
      </c>
      <c r="Y15" s="14">
        <f t="shared" si="2"/>
        <v>0</v>
      </c>
      <c r="Z15" s="14">
        <f t="shared" si="2"/>
        <v>0</v>
      </c>
      <c r="AA15" s="15">
        <f t="shared" si="2"/>
        <v>0</v>
      </c>
      <c r="AB15" s="13">
        <f t="shared" si="2"/>
        <v>0</v>
      </c>
      <c r="AC15" s="14">
        <f t="shared" si="2"/>
        <v>0</v>
      </c>
      <c r="AD15" s="14">
        <f t="shared" si="2"/>
        <v>0</v>
      </c>
      <c r="AE15" s="14">
        <f t="shared" si="2"/>
        <v>0</v>
      </c>
      <c r="AF15" s="15">
        <f t="shared" si="2"/>
        <v>0</v>
      </c>
      <c r="AG15" s="13">
        <f t="shared" si="2"/>
        <v>0</v>
      </c>
      <c r="AH15" s="14">
        <f t="shared" si="2"/>
        <v>0</v>
      </c>
      <c r="AI15" s="14">
        <f t="shared" si="2"/>
        <v>0</v>
      </c>
      <c r="AJ15" s="14">
        <f t="shared" si="2"/>
        <v>0</v>
      </c>
      <c r="AK15" s="15">
        <f t="shared" si="2"/>
        <v>0</v>
      </c>
      <c r="AL15" s="13">
        <f t="shared" si="2"/>
        <v>0</v>
      </c>
      <c r="AM15" s="14">
        <f t="shared" si="2"/>
        <v>0</v>
      </c>
      <c r="AN15" s="14">
        <f t="shared" si="2"/>
        <v>0</v>
      </c>
      <c r="AO15" s="14">
        <f t="shared" si="2"/>
        <v>0</v>
      </c>
      <c r="AP15" s="15">
        <f t="shared" si="2"/>
        <v>0</v>
      </c>
      <c r="AQ15" s="13">
        <f t="shared" si="2"/>
        <v>0</v>
      </c>
      <c r="AR15" s="14">
        <f t="shared" si="2"/>
        <v>0</v>
      </c>
      <c r="AS15" s="14">
        <f t="shared" si="2"/>
        <v>0</v>
      </c>
      <c r="AT15" s="14">
        <f t="shared" si="2"/>
        <v>0</v>
      </c>
      <c r="AU15" s="15">
        <f t="shared" si="2"/>
        <v>0</v>
      </c>
      <c r="AV15" s="13">
        <f t="shared" si="2"/>
        <v>0</v>
      </c>
      <c r="AW15" s="14">
        <f t="shared" si="2"/>
        <v>0</v>
      </c>
      <c r="AX15" s="14">
        <f t="shared" si="2"/>
        <v>0</v>
      </c>
      <c r="AY15" s="14">
        <f t="shared" si="2"/>
        <v>0</v>
      </c>
      <c r="AZ15" s="15">
        <f t="shared" si="2"/>
        <v>0</v>
      </c>
      <c r="BA15" s="13">
        <f t="shared" si="2"/>
        <v>0</v>
      </c>
      <c r="BB15" s="14">
        <f t="shared" si="2"/>
        <v>0</v>
      </c>
      <c r="BC15" s="14">
        <f t="shared" si="2"/>
        <v>0</v>
      </c>
      <c r="BD15" s="14">
        <f t="shared" si="2"/>
        <v>0</v>
      </c>
      <c r="BE15" s="15">
        <f t="shared" si="2"/>
        <v>0</v>
      </c>
      <c r="BF15" s="13">
        <f t="shared" si="2"/>
        <v>0</v>
      </c>
      <c r="BG15" s="14">
        <f t="shared" si="2"/>
        <v>0</v>
      </c>
      <c r="BH15" s="14">
        <f t="shared" si="2"/>
        <v>0</v>
      </c>
      <c r="BI15" s="14">
        <f t="shared" si="2"/>
        <v>0</v>
      </c>
      <c r="BJ15" s="15">
        <f t="shared" si="2"/>
        <v>0</v>
      </c>
      <c r="BK15" s="15">
        <f t="shared" si="2"/>
        <v>0</v>
      </c>
      <c r="BO15" s="44"/>
    </row>
    <row r="16" spans="1:67" ht="15" customHeight="1" x14ac:dyDescent="0.2">
      <c r="B16" s="55"/>
      <c r="C16" s="56"/>
      <c r="D16" s="56"/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6"/>
      <c r="P16" s="56"/>
      <c r="Q16" s="56"/>
      <c r="R16" s="56"/>
      <c r="S16" s="56"/>
      <c r="T16" s="56"/>
      <c r="U16" s="56"/>
      <c r="V16" s="56"/>
      <c r="W16" s="56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7"/>
    </row>
    <row r="17" spans="1:67" ht="16" x14ac:dyDescent="0.2">
      <c r="A17" s="48" t="s">
        <v>13</v>
      </c>
      <c r="B17" s="51" t="s">
        <v>14</v>
      </c>
      <c r="C17" s="9"/>
      <c r="D17" s="10"/>
      <c r="E17" s="10"/>
      <c r="F17" s="10"/>
      <c r="G17" s="11"/>
      <c r="H17" s="9"/>
      <c r="I17" s="10"/>
      <c r="J17" s="10"/>
      <c r="K17" s="10"/>
      <c r="L17" s="11"/>
      <c r="M17" s="9"/>
      <c r="N17" s="10"/>
      <c r="O17" s="10"/>
      <c r="P17" s="10"/>
      <c r="Q17" s="11"/>
      <c r="R17" s="9"/>
      <c r="S17" s="10"/>
      <c r="T17" s="10"/>
      <c r="U17" s="10"/>
      <c r="V17" s="11"/>
      <c r="W17" s="9"/>
      <c r="X17" s="10"/>
      <c r="Y17" s="10"/>
      <c r="Z17" s="10"/>
      <c r="AA17" s="11"/>
      <c r="AB17" s="9"/>
      <c r="AC17" s="10"/>
      <c r="AD17" s="10"/>
      <c r="AE17" s="10"/>
      <c r="AF17" s="11"/>
      <c r="AG17" s="9"/>
      <c r="AH17" s="10"/>
      <c r="AI17" s="10"/>
      <c r="AJ17" s="10"/>
      <c r="AK17" s="11"/>
      <c r="AL17" s="9"/>
      <c r="AM17" s="10"/>
      <c r="AN17" s="10"/>
      <c r="AO17" s="10"/>
      <c r="AP17" s="11"/>
      <c r="AQ17" s="9"/>
      <c r="AR17" s="10"/>
      <c r="AS17" s="10"/>
      <c r="AT17" s="10"/>
      <c r="AU17" s="11"/>
      <c r="AV17" s="9"/>
      <c r="AW17" s="10"/>
      <c r="AX17" s="10"/>
      <c r="AY17" s="10"/>
      <c r="AZ17" s="11"/>
      <c r="BA17" s="9"/>
      <c r="BB17" s="10"/>
      <c r="BC17" s="10"/>
      <c r="BD17" s="10"/>
      <c r="BE17" s="11"/>
      <c r="BF17" s="9"/>
      <c r="BG17" s="10"/>
      <c r="BH17" s="10"/>
      <c r="BI17" s="10"/>
      <c r="BJ17" s="11"/>
      <c r="BK17" s="12"/>
      <c r="BO17" s="42"/>
    </row>
    <row r="18" spans="1:67" x14ac:dyDescent="0.2">
      <c r="A18" s="48"/>
      <c r="B18" s="53"/>
      <c r="C18" s="9"/>
      <c r="D18" s="10"/>
      <c r="E18" s="10"/>
      <c r="F18" s="10"/>
      <c r="G18" s="11"/>
      <c r="H18" s="9"/>
      <c r="I18" s="10"/>
      <c r="J18" s="10"/>
      <c r="K18" s="10"/>
      <c r="L18" s="11"/>
      <c r="M18" s="9"/>
      <c r="N18" s="10"/>
      <c r="O18" s="10"/>
      <c r="P18" s="10"/>
      <c r="Q18" s="11"/>
      <c r="R18" s="9"/>
      <c r="S18" s="10"/>
      <c r="T18" s="10"/>
      <c r="U18" s="10"/>
      <c r="V18" s="11"/>
      <c r="W18" s="9"/>
      <c r="X18" s="10"/>
      <c r="Y18" s="10"/>
      <c r="Z18" s="10"/>
      <c r="AA18" s="11"/>
      <c r="AB18" s="9"/>
      <c r="AC18" s="10"/>
      <c r="AD18" s="10"/>
      <c r="AE18" s="10"/>
      <c r="AF18" s="11"/>
      <c r="AG18" s="9"/>
      <c r="AH18" s="10"/>
      <c r="AI18" s="10"/>
      <c r="AJ18" s="10"/>
      <c r="AK18" s="11"/>
      <c r="AL18" s="9"/>
      <c r="AM18" s="10"/>
      <c r="AN18" s="10"/>
      <c r="AO18" s="10"/>
      <c r="AP18" s="11"/>
      <c r="AQ18" s="9"/>
      <c r="AR18" s="10"/>
      <c r="AS18" s="10"/>
      <c r="AT18" s="10"/>
      <c r="AU18" s="11"/>
      <c r="AV18" s="9"/>
      <c r="AW18" s="10"/>
      <c r="AX18" s="10"/>
      <c r="AY18" s="10"/>
      <c r="AZ18" s="11"/>
      <c r="BA18" s="9"/>
      <c r="BB18" s="10"/>
      <c r="BC18" s="10"/>
      <c r="BD18" s="10"/>
      <c r="BE18" s="11"/>
      <c r="BF18" s="9"/>
      <c r="BG18" s="10"/>
      <c r="BH18" s="10"/>
      <c r="BI18" s="10"/>
      <c r="BJ18" s="11"/>
      <c r="BK18" s="12">
        <f t="shared" ref="BK18" si="3">SUM(C18:BJ18)</f>
        <v>0</v>
      </c>
      <c r="BO18" s="42"/>
    </row>
    <row r="19" spans="1:67" s="17" customFormat="1" ht="16" x14ac:dyDescent="0.2">
      <c r="A19" s="48"/>
      <c r="B19" s="54" t="s">
        <v>15</v>
      </c>
      <c r="C19" s="13">
        <f t="shared" ref="C19:AH19" si="4">SUM(C18:C18)</f>
        <v>0</v>
      </c>
      <c r="D19" s="13">
        <f t="shared" si="4"/>
        <v>0</v>
      </c>
      <c r="E19" s="13">
        <f t="shared" si="4"/>
        <v>0</v>
      </c>
      <c r="F19" s="13">
        <f t="shared" si="4"/>
        <v>0</v>
      </c>
      <c r="G19" s="13">
        <f t="shared" si="4"/>
        <v>0</v>
      </c>
      <c r="H19" s="13">
        <f t="shared" si="4"/>
        <v>0</v>
      </c>
      <c r="I19" s="13">
        <f t="shared" si="4"/>
        <v>0</v>
      </c>
      <c r="J19" s="13">
        <f t="shared" si="4"/>
        <v>0</v>
      </c>
      <c r="K19" s="13">
        <f t="shared" si="4"/>
        <v>0</v>
      </c>
      <c r="L19" s="13">
        <f t="shared" si="4"/>
        <v>0</v>
      </c>
      <c r="M19" s="13">
        <f t="shared" si="4"/>
        <v>0</v>
      </c>
      <c r="N19" s="13">
        <f t="shared" si="4"/>
        <v>0</v>
      </c>
      <c r="O19" s="13">
        <f t="shared" si="4"/>
        <v>0</v>
      </c>
      <c r="P19" s="13">
        <f t="shared" si="4"/>
        <v>0</v>
      </c>
      <c r="Q19" s="13">
        <f t="shared" si="4"/>
        <v>0</v>
      </c>
      <c r="R19" s="13">
        <f t="shared" si="4"/>
        <v>0</v>
      </c>
      <c r="S19" s="13">
        <f t="shared" si="4"/>
        <v>0</v>
      </c>
      <c r="T19" s="13">
        <f t="shared" si="4"/>
        <v>0</v>
      </c>
      <c r="U19" s="13">
        <f t="shared" si="4"/>
        <v>0</v>
      </c>
      <c r="V19" s="13">
        <f t="shared" si="4"/>
        <v>0</v>
      </c>
      <c r="W19" s="13">
        <f t="shared" si="4"/>
        <v>0</v>
      </c>
      <c r="X19" s="13">
        <f t="shared" si="4"/>
        <v>0</v>
      </c>
      <c r="Y19" s="13">
        <f t="shared" si="4"/>
        <v>0</v>
      </c>
      <c r="Z19" s="13">
        <f t="shared" si="4"/>
        <v>0</v>
      </c>
      <c r="AA19" s="13">
        <f t="shared" si="4"/>
        <v>0</v>
      </c>
      <c r="AB19" s="13">
        <f t="shared" si="4"/>
        <v>0</v>
      </c>
      <c r="AC19" s="13">
        <f t="shared" si="4"/>
        <v>0</v>
      </c>
      <c r="AD19" s="13">
        <f t="shared" si="4"/>
        <v>0</v>
      </c>
      <c r="AE19" s="13">
        <f t="shared" si="4"/>
        <v>0</v>
      </c>
      <c r="AF19" s="13">
        <f t="shared" si="4"/>
        <v>0</v>
      </c>
      <c r="AG19" s="13">
        <f t="shared" si="4"/>
        <v>0</v>
      </c>
      <c r="AH19" s="13">
        <f t="shared" si="4"/>
        <v>0</v>
      </c>
      <c r="AI19" s="13">
        <f t="shared" ref="AI19:BK19" si="5">SUM(AI18:AI18)</f>
        <v>0</v>
      </c>
      <c r="AJ19" s="13">
        <f t="shared" si="5"/>
        <v>0</v>
      </c>
      <c r="AK19" s="13">
        <f t="shared" si="5"/>
        <v>0</v>
      </c>
      <c r="AL19" s="13">
        <f t="shared" si="5"/>
        <v>0</v>
      </c>
      <c r="AM19" s="13">
        <f t="shared" si="5"/>
        <v>0</v>
      </c>
      <c r="AN19" s="13">
        <f t="shared" si="5"/>
        <v>0</v>
      </c>
      <c r="AO19" s="13">
        <f t="shared" si="5"/>
        <v>0</v>
      </c>
      <c r="AP19" s="13">
        <f t="shared" si="5"/>
        <v>0</v>
      </c>
      <c r="AQ19" s="13">
        <f t="shared" si="5"/>
        <v>0</v>
      </c>
      <c r="AR19" s="13">
        <f t="shared" si="5"/>
        <v>0</v>
      </c>
      <c r="AS19" s="13">
        <f t="shared" si="5"/>
        <v>0</v>
      </c>
      <c r="AT19" s="13">
        <f t="shared" si="5"/>
        <v>0</v>
      </c>
      <c r="AU19" s="13">
        <f t="shared" si="5"/>
        <v>0</v>
      </c>
      <c r="AV19" s="13">
        <f t="shared" si="5"/>
        <v>0</v>
      </c>
      <c r="AW19" s="13">
        <f t="shared" si="5"/>
        <v>0</v>
      </c>
      <c r="AX19" s="13">
        <f t="shared" si="5"/>
        <v>0</v>
      </c>
      <c r="AY19" s="13">
        <f t="shared" si="5"/>
        <v>0</v>
      </c>
      <c r="AZ19" s="13">
        <f t="shared" si="5"/>
        <v>0</v>
      </c>
      <c r="BA19" s="13">
        <f t="shared" si="5"/>
        <v>0</v>
      </c>
      <c r="BB19" s="13">
        <f t="shared" si="5"/>
        <v>0</v>
      </c>
      <c r="BC19" s="13">
        <f t="shared" si="5"/>
        <v>0</v>
      </c>
      <c r="BD19" s="13">
        <f t="shared" si="5"/>
        <v>0</v>
      </c>
      <c r="BE19" s="13">
        <f t="shared" si="5"/>
        <v>0</v>
      </c>
      <c r="BF19" s="13">
        <f t="shared" si="5"/>
        <v>0</v>
      </c>
      <c r="BG19" s="13">
        <f t="shared" si="5"/>
        <v>0</v>
      </c>
      <c r="BH19" s="13">
        <f t="shared" si="5"/>
        <v>0</v>
      </c>
      <c r="BI19" s="13">
        <f t="shared" si="5"/>
        <v>0</v>
      </c>
      <c r="BJ19" s="13">
        <f t="shared" si="5"/>
        <v>0</v>
      </c>
      <c r="BK19" s="16">
        <f t="shared" si="5"/>
        <v>0</v>
      </c>
      <c r="BO19" s="44"/>
    </row>
    <row r="20" spans="1:67" ht="15" customHeight="1" x14ac:dyDescent="0.2">
      <c r="B20" s="55"/>
      <c r="C20" s="56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/>
      <c r="R20" s="56"/>
      <c r="S20" s="56"/>
      <c r="T20" s="56"/>
      <c r="U20" s="56"/>
      <c r="V20" s="56"/>
      <c r="W20" s="56"/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7"/>
    </row>
    <row r="21" spans="1:67" ht="16" x14ac:dyDescent="0.2">
      <c r="A21" s="48" t="s">
        <v>31</v>
      </c>
      <c r="B21" s="58" t="s">
        <v>32</v>
      </c>
      <c r="C21" s="18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9"/>
      <c r="AS21" s="19"/>
      <c r="AT21" s="19"/>
      <c r="AU21" s="19"/>
      <c r="AV21" s="19"/>
      <c r="AW21" s="19"/>
      <c r="AX21" s="19"/>
      <c r="AY21" s="19"/>
      <c r="AZ21" s="19"/>
      <c r="BA21" s="19"/>
      <c r="BB21" s="19"/>
      <c r="BC21" s="19"/>
      <c r="BD21" s="19"/>
      <c r="BE21" s="19"/>
      <c r="BF21" s="19"/>
      <c r="BG21" s="19"/>
      <c r="BH21" s="19"/>
      <c r="BI21" s="19"/>
      <c r="BJ21" s="19"/>
      <c r="BK21" s="20"/>
      <c r="BO21" s="42"/>
    </row>
    <row r="22" spans="1:67" ht="16" x14ac:dyDescent="0.2">
      <c r="A22" s="48"/>
      <c r="B22" s="53" t="s">
        <v>33</v>
      </c>
      <c r="C22" s="9">
        <v>0</v>
      </c>
      <c r="D22" s="10">
        <v>0</v>
      </c>
      <c r="E22" s="10">
        <v>0</v>
      </c>
      <c r="F22" s="10">
        <v>0</v>
      </c>
      <c r="G22" s="11">
        <v>0</v>
      </c>
      <c r="H22" s="9">
        <v>0</v>
      </c>
      <c r="I22" s="10">
        <v>0</v>
      </c>
      <c r="J22" s="10">
        <v>0</v>
      </c>
      <c r="K22" s="10">
        <v>0</v>
      </c>
      <c r="L22" s="11">
        <v>0</v>
      </c>
      <c r="M22" s="9">
        <v>0</v>
      </c>
      <c r="N22" s="10">
        <v>0</v>
      </c>
      <c r="O22" s="10">
        <v>0</v>
      </c>
      <c r="P22" s="10">
        <v>0</v>
      </c>
      <c r="Q22" s="11">
        <v>0</v>
      </c>
      <c r="R22" s="9">
        <v>0</v>
      </c>
      <c r="S22" s="10">
        <v>0</v>
      </c>
      <c r="T22" s="10">
        <v>0</v>
      </c>
      <c r="U22" s="10">
        <v>0</v>
      </c>
      <c r="V22" s="11">
        <v>0</v>
      </c>
      <c r="W22" s="9">
        <v>0</v>
      </c>
      <c r="X22" s="10">
        <v>0</v>
      </c>
      <c r="Y22" s="10">
        <v>0</v>
      </c>
      <c r="Z22" s="10">
        <v>0</v>
      </c>
      <c r="AA22" s="11">
        <v>0</v>
      </c>
      <c r="AB22" s="9">
        <v>0</v>
      </c>
      <c r="AC22" s="10">
        <v>0</v>
      </c>
      <c r="AD22" s="10">
        <v>0</v>
      </c>
      <c r="AE22" s="10">
        <v>0</v>
      </c>
      <c r="AF22" s="11">
        <v>0</v>
      </c>
      <c r="AG22" s="9">
        <v>0</v>
      </c>
      <c r="AH22" s="10">
        <v>0</v>
      </c>
      <c r="AI22" s="10">
        <v>0</v>
      </c>
      <c r="AJ22" s="10">
        <v>0</v>
      </c>
      <c r="AK22" s="11">
        <v>0</v>
      </c>
      <c r="AL22" s="9">
        <v>0</v>
      </c>
      <c r="AM22" s="10">
        <v>0</v>
      </c>
      <c r="AN22" s="10">
        <v>0</v>
      </c>
      <c r="AO22" s="10">
        <v>0</v>
      </c>
      <c r="AP22" s="11">
        <v>0</v>
      </c>
      <c r="AQ22" s="9">
        <v>0</v>
      </c>
      <c r="AR22" s="10">
        <v>0</v>
      </c>
      <c r="AS22" s="10">
        <v>0</v>
      </c>
      <c r="AT22" s="10">
        <v>0</v>
      </c>
      <c r="AU22" s="11">
        <v>0</v>
      </c>
      <c r="AV22" s="9">
        <v>0</v>
      </c>
      <c r="AW22" s="10">
        <v>0</v>
      </c>
      <c r="AX22" s="10">
        <v>0</v>
      </c>
      <c r="AY22" s="10">
        <v>0</v>
      </c>
      <c r="AZ22" s="11">
        <v>0</v>
      </c>
      <c r="BA22" s="9">
        <v>0</v>
      </c>
      <c r="BB22" s="10">
        <v>0</v>
      </c>
      <c r="BC22" s="10">
        <v>0</v>
      </c>
      <c r="BD22" s="10">
        <v>0</v>
      </c>
      <c r="BE22" s="11">
        <v>0</v>
      </c>
      <c r="BF22" s="9">
        <v>0</v>
      </c>
      <c r="BG22" s="10">
        <v>0</v>
      </c>
      <c r="BH22" s="10">
        <v>0</v>
      </c>
      <c r="BI22" s="10">
        <v>0</v>
      </c>
      <c r="BJ22" s="11">
        <v>0</v>
      </c>
      <c r="BK22" s="12">
        <v>0</v>
      </c>
      <c r="BO22" s="42"/>
    </row>
    <row r="23" spans="1:67" s="17" customFormat="1" ht="16" x14ac:dyDescent="0.2">
      <c r="A23" s="48"/>
      <c r="B23" s="54" t="s">
        <v>34</v>
      </c>
      <c r="C23" s="13">
        <v>0</v>
      </c>
      <c r="D23" s="14">
        <v>0</v>
      </c>
      <c r="E23" s="14">
        <v>0</v>
      </c>
      <c r="F23" s="14">
        <v>0</v>
      </c>
      <c r="G23" s="15">
        <v>0</v>
      </c>
      <c r="H23" s="13">
        <v>0</v>
      </c>
      <c r="I23" s="14">
        <v>0</v>
      </c>
      <c r="J23" s="14">
        <v>0</v>
      </c>
      <c r="K23" s="14">
        <v>0</v>
      </c>
      <c r="L23" s="15">
        <v>0</v>
      </c>
      <c r="M23" s="13">
        <v>0</v>
      </c>
      <c r="N23" s="14">
        <v>0</v>
      </c>
      <c r="O23" s="14">
        <v>0</v>
      </c>
      <c r="P23" s="14">
        <v>0</v>
      </c>
      <c r="Q23" s="15">
        <v>0</v>
      </c>
      <c r="R23" s="13">
        <v>0</v>
      </c>
      <c r="S23" s="14">
        <v>0</v>
      </c>
      <c r="T23" s="14">
        <v>0</v>
      </c>
      <c r="U23" s="14">
        <v>0</v>
      </c>
      <c r="V23" s="15">
        <v>0</v>
      </c>
      <c r="W23" s="13">
        <v>0</v>
      </c>
      <c r="X23" s="14">
        <v>0</v>
      </c>
      <c r="Y23" s="14">
        <v>0</v>
      </c>
      <c r="Z23" s="14">
        <v>0</v>
      </c>
      <c r="AA23" s="15">
        <v>0</v>
      </c>
      <c r="AB23" s="13">
        <v>0</v>
      </c>
      <c r="AC23" s="14">
        <v>0</v>
      </c>
      <c r="AD23" s="14">
        <v>0</v>
      </c>
      <c r="AE23" s="14">
        <v>0</v>
      </c>
      <c r="AF23" s="15">
        <v>0</v>
      </c>
      <c r="AG23" s="13">
        <v>0</v>
      </c>
      <c r="AH23" s="14">
        <v>0</v>
      </c>
      <c r="AI23" s="14">
        <v>0</v>
      </c>
      <c r="AJ23" s="14">
        <v>0</v>
      </c>
      <c r="AK23" s="15">
        <v>0</v>
      </c>
      <c r="AL23" s="13">
        <v>0</v>
      </c>
      <c r="AM23" s="14">
        <v>0</v>
      </c>
      <c r="AN23" s="14">
        <v>0</v>
      </c>
      <c r="AO23" s="14">
        <v>0</v>
      </c>
      <c r="AP23" s="15">
        <v>0</v>
      </c>
      <c r="AQ23" s="13">
        <v>0</v>
      </c>
      <c r="AR23" s="14">
        <v>0</v>
      </c>
      <c r="AS23" s="14">
        <v>0</v>
      </c>
      <c r="AT23" s="14">
        <v>0</v>
      </c>
      <c r="AU23" s="15">
        <v>0</v>
      </c>
      <c r="AV23" s="13">
        <v>0</v>
      </c>
      <c r="AW23" s="14">
        <v>0</v>
      </c>
      <c r="AX23" s="14">
        <v>0</v>
      </c>
      <c r="AY23" s="14">
        <v>0</v>
      </c>
      <c r="AZ23" s="15">
        <v>0</v>
      </c>
      <c r="BA23" s="13">
        <v>0</v>
      </c>
      <c r="BB23" s="14">
        <v>0</v>
      </c>
      <c r="BC23" s="14">
        <v>0</v>
      </c>
      <c r="BD23" s="14">
        <v>0</v>
      </c>
      <c r="BE23" s="15">
        <v>0</v>
      </c>
      <c r="BF23" s="13">
        <v>0</v>
      </c>
      <c r="BG23" s="14">
        <v>0</v>
      </c>
      <c r="BH23" s="14">
        <v>0</v>
      </c>
      <c r="BI23" s="14">
        <v>0</v>
      </c>
      <c r="BJ23" s="15">
        <v>0</v>
      </c>
      <c r="BK23" s="16">
        <v>0</v>
      </c>
      <c r="BO23" s="44"/>
    </row>
    <row r="24" spans="1:67" ht="16" x14ac:dyDescent="0.2">
      <c r="A24" s="48" t="s">
        <v>35</v>
      </c>
      <c r="B24" s="58" t="s">
        <v>36</v>
      </c>
      <c r="C24" s="18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  <c r="AR24" s="19"/>
      <c r="AS24" s="19"/>
      <c r="AT24" s="19"/>
      <c r="AU24" s="19"/>
      <c r="AV24" s="19"/>
      <c r="AW24" s="19"/>
      <c r="AX24" s="19"/>
      <c r="AY24" s="19"/>
      <c r="AZ24" s="19"/>
      <c r="BA24" s="19"/>
      <c r="BB24" s="19"/>
      <c r="BC24" s="19"/>
      <c r="BD24" s="19"/>
      <c r="BE24" s="19"/>
      <c r="BF24" s="19"/>
      <c r="BG24" s="19"/>
      <c r="BH24" s="19"/>
      <c r="BI24" s="19"/>
      <c r="BJ24" s="19"/>
      <c r="BK24" s="20"/>
      <c r="BO24" s="42"/>
    </row>
    <row r="25" spans="1:67" ht="16" x14ac:dyDescent="0.2">
      <c r="A25" s="48"/>
      <c r="B25" s="53" t="s">
        <v>33</v>
      </c>
      <c r="C25" s="9">
        <v>0</v>
      </c>
      <c r="D25" s="10">
        <v>0</v>
      </c>
      <c r="E25" s="10">
        <v>0</v>
      </c>
      <c r="F25" s="10">
        <v>0</v>
      </c>
      <c r="G25" s="11">
        <v>0</v>
      </c>
      <c r="H25" s="9">
        <v>0</v>
      </c>
      <c r="I25" s="10">
        <v>0</v>
      </c>
      <c r="J25" s="10">
        <v>0</v>
      </c>
      <c r="K25" s="10">
        <v>0</v>
      </c>
      <c r="L25" s="11">
        <v>0</v>
      </c>
      <c r="M25" s="9">
        <v>0</v>
      </c>
      <c r="N25" s="10">
        <v>0</v>
      </c>
      <c r="O25" s="10">
        <v>0</v>
      </c>
      <c r="P25" s="10">
        <v>0</v>
      </c>
      <c r="Q25" s="11">
        <v>0</v>
      </c>
      <c r="R25" s="9">
        <v>0</v>
      </c>
      <c r="S25" s="10">
        <v>0</v>
      </c>
      <c r="T25" s="10">
        <v>0</v>
      </c>
      <c r="U25" s="10">
        <v>0</v>
      </c>
      <c r="V25" s="11">
        <v>0</v>
      </c>
      <c r="W25" s="9">
        <v>0</v>
      </c>
      <c r="X25" s="10">
        <v>0</v>
      </c>
      <c r="Y25" s="10">
        <v>0</v>
      </c>
      <c r="Z25" s="10">
        <v>0</v>
      </c>
      <c r="AA25" s="11">
        <v>0</v>
      </c>
      <c r="AB25" s="9">
        <v>0</v>
      </c>
      <c r="AC25" s="10">
        <v>0</v>
      </c>
      <c r="AD25" s="10">
        <v>0</v>
      </c>
      <c r="AE25" s="10">
        <v>0</v>
      </c>
      <c r="AF25" s="11">
        <v>0</v>
      </c>
      <c r="AG25" s="9">
        <v>0</v>
      </c>
      <c r="AH25" s="10">
        <v>0</v>
      </c>
      <c r="AI25" s="10">
        <v>0</v>
      </c>
      <c r="AJ25" s="10">
        <v>0</v>
      </c>
      <c r="AK25" s="11">
        <v>0</v>
      </c>
      <c r="AL25" s="9">
        <v>0</v>
      </c>
      <c r="AM25" s="10">
        <v>0</v>
      </c>
      <c r="AN25" s="10">
        <v>0</v>
      </c>
      <c r="AO25" s="10">
        <v>0</v>
      </c>
      <c r="AP25" s="11">
        <v>0</v>
      </c>
      <c r="AQ25" s="9">
        <v>0</v>
      </c>
      <c r="AR25" s="10">
        <v>0</v>
      </c>
      <c r="AS25" s="10">
        <v>0</v>
      </c>
      <c r="AT25" s="10">
        <v>0</v>
      </c>
      <c r="AU25" s="11">
        <v>0</v>
      </c>
      <c r="AV25" s="9">
        <v>0</v>
      </c>
      <c r="AW25" s="10">
        <v>0</v>
      </c>
      <c r="AX25" s="10">
        <v>0</v>
      </c>
      <c r="AY25" s="10">
        <v>0</v>
      </c>
      <c r="AZ25" s="11">
        <v>0</v>
      </c>
      <c r="BA25" s="9">
        <v>0</v>
      </c>
      <c r="BB25" s="10">
        <v>0</v>
      </c>
      <c r="BC25" s="10">
        <v>0</v>
      </c>
      <c r="BD25" s="10">
        <v>0</v>
      </c>
      <c r="BE25" s="11">
        <v>0</v>
      </c>
      <c r="BF25" s="9">
        <v>0</v>
      </c>
      <c r="BG25" s="10">
        <v>0</v>
      </c>
      <c r="BH25" s="10">
        <v>0</v>
      </c>
      <c r="BI25" s="10">
        <v>0</v>
      </c>
      <c r="BJ25" s="11">
        <v>0</v>
      </c>
      <c r="BK25" s="12">
        <v>0</v>
      </c>
      <c r="BO25" s="42"/>
    </row>
    <row r="26" spans="1:67" s="17" customFormat="1" ht="16" x14ac:dyDescent="0.2">
      <c r="A26" s="48"/>
      <c r="B26" s="54" t="s">
        <v>37</v>
      </c>
      <c r="C26" s="13">
        <v>0</v>
      </c>
      <c r="D26" s="14">
        <v>0</v>
      </c>
      <c r="E26" s="14">
        <v>0</v>
      </c>
      <c r="F26" s="14">
        <v>0</v>
      </c>
      <c r="G26" s="15">
        <v>0</v>
      </c>
      <c r="H26" s="13">
        <v>0</v>
      </c>
      <c r="I26" s="14">
        <v>0</v>
      </c>
      <c r="J26" s="14">
        <v>0</v>
      </c>
      <c r="K26" s="14">
        <v>0</v>
      </c>
      <c r="L26" s="15">
        <v>0</v>
      </c>
      <c r="M26" s="13">
        <v>0</v>
      </c>
      <c r="N26" s="14">
        <v>0</v>
      </c>
      <c r="O26" s="14">
        <v>0</v>
      </c>
      <c r="P26" s="14">
        <v>0</v>
      </c>
      <c r="Q26" s="15">
        <v>0</v>
      </c>
      <c r="R26" s="13">
        <v>0</v>
      </c>
      <c r="S26" s="14">
        <v>0</v>
      </c>
      <c r="T26" s="14">
        <v>0</v>
      </c>
      <c r="U26" s="14">
        <v>0</v>
      </c>
      <c r="V26" s="15">
        <v>0</v>
      </c>
      <c r="W26" s="13">
        <v>0</v>
      </c>
      <c r="X26" s="14">
        <v>0</v>
      </c>
      <c r="Y26" s="14">
        <v>0</v>
      </c>
      <c r="Z26" s="14">
        <v>0</v>
      </c>
      <c r="AA26" s="15">
        <v>0</v>
      </c>
      <c r="AB26" s="13">
        <v>0</v>
      </c>
      <c r="AC26" s="14">
        <v>0</v>
      </c>
      <c r="AD26" s="14">
        <v>0</v>
      </c>
      <c r="AE26" s="14">
        <v>0</v>
      </c>
      <c r="AF26" s="15">
        <v>0</v>
      </c>
      <c r="AG26" s="13">
        <v>0</v>
      </c>
      <c r="AH26" s="14">
        <v>0</v>
      </c>
      <c r="AI26" s="14">
        <v>0</v>
      </c>
      <c r="AJ26" s="14">
        <v>0</v>
      </c>
      <c r="AK26" s="15">
        <v>0</v>
      </c>
      <c r="AL26" s="13">
        <v>0</v>
      </c>
      <c r="AM26" s="14">
        <v>0</v>
      </c>
      <c r="AN26" s="14">
        <v>0</v>
      </c>
      <c r="AO26" s="14">
        <v>0</v>
      </c>
      <c r="AP26" s="15">
        <v>0</v>
      </c>
      <c r="AQ26" s="13">
        <v>0</v>
      </c>
      <c r="AR26" s="14">
        <v>0</v>
      </c>
      <c r="AS26" s="14">
        <v>0</v>
      </c>
      <c r="AT26" s="14">
        <v>0</v>
      </c>
      <c r="AU26" s="15">
        <v>0</v>
      </c>
      <c r="AV26" s="13">
        <v>0</v>
      </c>
      <c r="AW26" s="14">
        <v>0</v>
      </c>
      <c r="AX26" s="14">
        <v>0</v>
      </c>
      <c r="AY26" s="14">
        <v>0</v>
      </c>
      <c r="AZ26" s="15">
        <v>0</v>
      </c>
      <c r="BA26" s="13">
        <v>0</v>
      </c>
      <c r="BB26" s="14">
        <v>0</v>
      </c>
      <c r="BC26" s="14">
        <v>0</v>
      </c>
      <c r="BD26" s="14">
        <v>0</v>
      </c>
      <c r="BE26" s="15">
        <v>0</v>
      </c>
      <c r="BF26" s="13">
        <v>0</v>
      </c>
      <c r="BG26" s="14">
        <v>0</v>
      </c>
      <c r="BH26" s="14">
        <v>0</v>
      </c>
      <c r="BI26" s="14">
        <v>0</v>
      </c>
      <c r="BJ26" s="15">
        <v>0</v>
      </c>
      <c r="BK26" s="16">
        <v>0</v>
      </c>
      <c r="BO26" s="44"/>
    </row>
    <row r="27" spans="1:67" s="17" customFormat="1" ht="16" x14ac:dyDescent="0.2">
      <c r="A27" s="48" t="s">
        <v>16</v>
      </c>
      <c r="B27" s="51" t="s">
        <v>17</v>
      </c>
      <c r="C27" s="13"/>
      <c r="D27" s="14"/>
      <c r="E27" s="14"/>
      <c r="F27" s="14"/>
      <c r="G27" s="15"/>
      <c r="H27" s="13"/>
      <c r="I27" s="14"/>
      <c r="J27" s="14"/>
      <c r="K27" s="14"/>
      <c r="L27" s="15"/>
      <c r="M27" s="13"/>
      <c r="N27" s="14"/>
      <c r="O27" s="14"/>
      <c r="P27" s="14"/>
      <c r="Q27" s="15"/>
      <c r="R27" s="13"/>
      <c r="S27" s="14"/>
      <c r="T27" s="14"/>
      <c r="U27" s="14"/>
      <c r="V27" s="15"/>
      <c r="W27" s="13"/>
      <c r="X27" s="14"/>
      <c r="Y27" s="14"/>
      <c r="Z27" s="14"/>
      <c r="AA27" s="15"/>
      <c r="AB27" s="13"/>
      <c r="AC27" s="14"/>
      <c r="AD27" s="14"/>
      <c r="AE27" s="14"/>
      <c r="AF27" s="15"/>
      <c r="AG27" s="13"/>
      <c r="AH27" s="14"/>
      <c r="AI27" s="14"/>
      <c r="AJ27" s="14"/>
      <c r="AK27" s="15"/>
      <c r="AL27" s="13"/>
      <c r="AM27" s="14"/>
      <c r="AN27" s="14"/>
      <c r="AO27" s="14"/>
      <c r="AP27" s="15"/>
      <c r="AQ27" s="13"/>
      <c r="AR27" s="14"/>
      <c r="AS27" s="14"/>
      <c r="AT27" s="14"/>
      <c r="AU27" s="15"/>
      <c r="AV27" s="13"/>
      <c r="AW27" s="14"/>
      <c r="AX27" s="14"/>
      <c r="AY27" s="14"/>
      <c r="AZ27" s="15"/>
      <c r="BA27" s="13"/>
      <c r="BB27" s="14"/>
      <c r="BC27" s="14"/>
      <c r="BD27" s="14"/>
      <c r="BE27" s="15"/>
      <c r="BF27" s="13"/>
      <c r="BG27" s="14"/>
      <c r="BH27" s="14"/>
      <c r="BI27" s="14"/>
      <c r="BJ27" s="15"/>
      <c r="BK27" s="16"/>
      <c r="BO27" s="44"/>
    </row>
    <row r="28" spans="1:67" x14ac:dyDescent="0.2">
      <c r="A28" s="48"/>
      <c r="B28" s="59"/>
      <c r="C28" s="9"/>
      <c r="D28" s="10"/>
      <c r="E28" s="10"/>
      <c r="F28" s="10"/>
      <c r="G28" s="11"/>
      <c r="H28" s="9"/>
      <c r="I28" s="10"/>
      <c r="J28" s="10"/>
      <c r="K28" s="10"/>
      <c r="L28" s="11"/>
      <c r="M28" s="9"/>
      <c r="N28" s="10"/>
      <c r="O28" s="10"/>
      <c r="P28" s="10"/>
      <c r="Q28" s="11"/>
      <c r="R28" s="9"/>
      <c r="S28" s="10"/>
      <c r="T28" s="10"/>
      <c r="U28" s="10"/>
      <c r="V28" s="11"/>
      <c r="W28" s="9"/>
      <c r="X28" s="10"/>
      <c r="Y28" s="10"/>
      <c r="Z28" s="10"/>
      <c r="AA28" s="11"/>
      <c r="AB28" s="9"/>
      <c r="AC28" s="10"/>
      <c r="AD28" s="10"/>
      <c r="AE28" s="10"/>
      <c r="AF28" s="11"/>
      <c r="AG28" s="9"/>
      <c r="AH28" s="10"/>
      <c r="AI28" s="10"/>
      <c r="AJ28" s="10"/>
      <c r="AK28" s="11"/>
      <c r="AL28" s="9"/>
      <c r="AM28" s="10"/>
      <c r="AN28" s="10"/>
      <c r="AO28" s="10"/>
      <c r="AP28" s="11"/>
      <c r="AQ28" s="9"/>
      <c r="AR28" s="10"/>
      <c r="AS28" s="10"/>
      <c r="AT28" s="10"/>
      <c r="AU28" s="11"/>
      <c r="AV28" s="9"/>
      <c r="AW28" s="10"/>
      <c r="AX28" s="10"/>
      <c r="AY28" s="10"/>
      <c r="AZ28" s="11"/>
      <c r="BA28" s="9"/>
      <c r="BB28" s="10"/>
      <c r="BC28" s="10"/>
      <c r="BD28" s="10"/>
      <c r="BE28" s="11"/>
      <c r="BF28" s="9"/>
      <c r="BG28" s="10"/>
      <c r="BH28" s="10"/>
      <c r="BI28" s="10"/>
      <c r="BJ28" s="11"/>
      <c r="BK28" s="12">
        <f>SUM(C28:BJ28)</f>
        <v>0</v>
      </c>
      <c r="BO28" s="42"/>
    </row>
    <row r="29" spans="1:67" s="17" customFormat="1" ht="16" x14ac:dyDescent="0.2">
      <c r="A29" s="48"/>
      <c r="B29" s="54" t="s">
        <v>18</v>
      </c>
      <c r="C29" s="13">
        <f t="shared" ref="C29:AH29" si="6">SUM(C28:C28)</f>
        <v>0</v>
      </c>
      <c r="D29" s="14">
        <f t="shared" si="6"/>
        <v>0</v>
      </c>
      <c r="E29" s="14">
        <f t="shared" si="6"/>
        <v>0</v>
      </c>
      <c r="F29" s="14">
        <f t="shared" si="6"/>
        <v>0</v>
      </c>
      <c r="G29" s="15">
        <f t="shared" si="6"/>
        <v>0</v>
      </c>
      <c r="H29" s="13">
        <f t="shared" si="6"/>
        <v>0</v>
      </c>
      <c r="I29" s="14">
        <f t="shared" si="6"/>
        <v>0</v>
      </c>
      <c r="J29" s="14">
        <f t="shared" si="6"/>
        <v>0</v>
      </c>
      <c r="K29" s="14">
        <f t="shared" si="6"/>
        <v>0</v>
      </c>
      <c r="L29" s="15">
        <f t="shared" si="6"/>
        <v>0</v>
      </c>
      <c r="M29" s="13">
        <f t="shared" si="6"/>
        <v>0</v>
      </c>
      <c r="N29" s="14">
        <f t="shared" si="6"/>
        <v>0</v>
      </c>
      <c r="O29" s="14">
        <f t="shared" si="6"/>
        <v>0</v>
      </c>
      <c r="P29" s="14">
        <f t="shared" si="6"/>
        <v>0</v>
      </c>
      <c r="Q29" s="15">
        <f t="shared" si="6"/>
        <v>0</v>
      </c>
      <c r="R29" s="13">
        <f t="shared" si="6"/>
        <v>0</v>
      </c>
      <c r="S29" s="14">
        <f t="shared" si="6"/>
        <v>0</v>
      </c>
      <c r="T29" s="14">
        <f t="shared" si="6"/>
        <v>0</v>
      </c>
      <c r="U29" s="14">
        <f t="shared" si="6"/>
        <v>0</v>
      </c>
      <c r="V29" s="15">
        <f t="shared" si="6"/>
        <v>0</v>
      </c>
      <c r="W29" s="13">
        <f t="shared" si="6"/>
        <v>0</v>
      </c>
      <c r="X29" s="14">
        <f t="shared" si="6"/>
        <v>0</v>
      </c>
      <c r="Y29" s="14">
        <f t="shared" si="6"/>
        <v>0</v>
      </c>
      <c r="Z29" s="14">
        <f t="shared" si="6"/>
        <v>0</v>
      </c>
      <c r="AA29" s="15">
        <f t="shared" si="6"/>
        <v>0</v>
      </c>
      <c r="AB29" s="13">
        <f t="shared" si="6"/>
        <v>0</v>
      </c>
      <c r="AC29" s="14">
        <f t="shared" si="6"/>
        <v>0</v>
      </c>
      <c r="AD29" s="14">
        <f t="shared" si="6"/>
        <v>0</v>
      </c>
      <c r="AE29" s="14">
        <f t="shared" si="6"/>
        <v>0</v>
      </c>
      <c r="AF29" s="15">
        <f t="shared" si="6"/>
        <v>0</v>
      </c>
      <c r="AG29" s="13">
        <f t="shared" si="6"/>
        <v>0</v>
      </c>
      <c r="AH29" s="14">
        <f t="shared" si="6"/>
        <v>0</v>
      </c>
      <c r="AI29" s="14">
        <f t="shared" ref="AI29:BK29" si="7">SUM(AI28:AI28)</f>
        <v>0</v>
      </c>
      <c r="AJ29" s="14">
        <f t="shared" si="7"/>
        <v>0</v>
      </c>
      <c r="AK29" s="15">
        <f t="shared" si="7"/>
        <v>0</v>
      </c>
      <c r="AL29" s="13">
        <f t="shared" si="7"/>
        <v>0</v>
      </c>
      <c r="AM29" s="14">
        <f t="shared" si="7"/>
        <v>0</v>
      </c>
      <c r="AN29" s="14">
        <f t="shared" si="7"/>
        <v>0</v>
      </c>
      <c r="AO29" s="14">
        <f t="shared" si="7"/>
        <v>0</v>
      </c>
      <c r="AP29" s="15">
        <f t="shared" si="7"/>
        <v>0</v>
      </c>
      <c r="AQ29" s="13">
        <f t="shared" si="7"/>
        <v>0</v>
      </c>
      <c r="AR29" s="14">
        <f t="shared" si="7"/>
        <v>0</v>
      </c>
      <c r="AS29" s="14">
        <f t="shared" si="7"/>
        <v>0</v>
      </c>
      <c r="AT29" s="14">
        <f t="shared" si="7"/>
        <v>0</v>
      </c>
      <c r="AU29" s="15">
        <f t="shared" si="7"/>
        <v>0</v>
      </c>
      <c r="AV29" s="13">
        <f t="shared" si="7"/>
        <v>0</v>
      </c>
      <c r="AW29" s="14">
        <f t="shared" si="7"/>
        <v>0</v>
      </c>
      <c r="AX29" s="14">
        <f t="shared" si="7"/>
        <v>0</v>
      </c>
      <c r="AY29" s="14">
        <f t="shared" si="7"/>
        <v>0</v>
      </c>
      <c r="AZ29" s="15">
        <f t="shared" si="7"/>
        <v>0</v>
      </c>
      <c r="BA29" s="13">
        <f t="shared" si="7"/>
        <v>0</v>
      </c>
      <c r="BB29" s="14">
        <f t="shared" si="7"/>
        <v>0</v>
      </c>
      <c r="BC29" s="14">
        <f t="shared" si="7"/>
        <v>0</v>
      </c>
      <c r="BD29" s="14">
        <f t="shared" si="7"/>
        <v>0</v>
      </c>
      <c r="BE29" s="15">
        <f t="shared" si="7"/>
        <v>0</v>
      </c>
      <c r="BF29" s="13">
        <f t="shared" si="7"/>
        <v>0</v>
      </c>
      <c r="BG29" s="14">
        <f t="shared" si="7"/>
        <v>0</v>
      </c>
      <c r="BH29" s="14">
        <f t="shared" si="7"/>
        <v>0</v>
      </c>
      <c r="BI29" s="14">
        <f t="shared" si="7"/>
        <v>0</v>
      </c>
      <c r="BJ29" s="15">
        <f t="shared" si="7"/>
        <v>0</v>
      </c>
      <c r="BK29" s="16">
        <f t="shared" si="7"/>
        <v>0</v>
      </c>
      <c r="BO29" s="44"/>
    </row>
    <row r="30" spans="1:67" s="17" customFormat="1" ht="16" x14ac:dyDescent="0.2">
      <c r="A30" s="48"/>
      <c r="B30" s="54" t="s">
        <v>19</v>
      </c>
      <c r="C30" s="13">
        <f t="shared" ref="C30:AH30" si="8">C29+C26+C23+C19+C15+C11</f>
        <v>0</v>
      </c>
      <c r="D30" s="14">
        <f t="shared" si="8"/>
        <v>4.367593487193548</v>
      </c>
      <c r="E30" s="14">
        <f t="shared" si="8"/>
        <v>0</v>
      </c>
      <c r="F30" s="14">
        <f t="shared" si="8"/>
        <v>0</v>
      </c>
      <c r="G30" s="15">
        <f t="shared" si="8"/>
        <v>0</v>
      </c>
      <c r="H30" s="13">
        <f t="shared" si="8"/>
        <v>0.33328152999999999</v>
      </c>
      <c r="I30" s="14">
        <f t="shared" si="8"/>
        <v>8.2282342100000001</v>
      </c>
      <c r="J30" s="14">
        <f t="shared" si="8"/>
        <v>0</v>
      </c>
      <c r="K30" s="14">
        <f t="shared" si="8"/>
        <v>0</v>
      </c>
      <c r="L30" s="15">
        <f t="shared" si="8"/>
        <v>0.76617868</v>
      </c>
      <c r="M30" s="13">
        <f t="shared" si="8"/>
        <v>0</v>
      </c>
      <c r="N30" s="14">
        <f t="shared" si="8"/>
        <v>0</v>
      </c>
      <c r="O30" s="14">
        <f t="shared" si="8"/>
        <v>0</v>
      </c>
      <c r="P30" s="14">
        <f t="shared" si="8"/>
        <v>0</v>
      </c>
      <c r="Q30" s="15">
        <f t="shared" si="8"/>
        <v>0</v>
      </c>
      <c r="R30" s="13">
        <f t="shared" si="8"/>
        <v>0.28173068000000001</v>
      </c>
      <c r="S30" s="14">
        <f t="shared" si="8"/>
        <v>0</v>
      </c>
      <c r="T30" s="14">
        <f t="shared" si="8"/>
        <v>0</v>
      </c>
      <c r="U30" s="14">
        <f t="shared" si="8"/>
        <v>0</v>
      </c>
      <c r="V30" s="15">
        <f t="shared" si="8"/>
        <v>5.2762459999999997E-2</v>
      </c>
      <c r="W30" s="13">
        <f t="shared" si="8"/>
        <v>9.4E-7</v>
      </c>
      <c r="X30" s="14">
        <f t="shared" si="8"/>
        <v>0</v>
      </c>
      <c r="Y30" s="14">
        <f t="shared" si="8"/>
        <v>0</v>
      </c>
      <c r="Z30" s="14">
        <f t="shared" si="8"/>
        <v>0</v>
      </c>
      <c r="AA30" s="15">
        <f t="shared" si="8"/>
        <v>0</v>
      </c>
      <c r="AB30" s="13">
        <f t="shared" si="8"/>
        <v>4.4408749999999997E-2</v>
      </c>
      <c r="AC30" s="14">
        <f t="shared" si="8"/>
        <v>9.7000000000000003E-7</v>
      </c>
      <c r="AD30" s="14">
        <f t="shared" si="8"/>
        <v>0</v>
      </c>
      <c r="AE30" s="14">
        <f t="shared" si="8"/>
        <v>0</v>
      </c>
      <c r="AF30" s="15">
        <f t="shared" si="8"/>
        <v>0.52028790896774157</v>
      </c>
      <c r="AG30" s="13">
        <f t="shared" si="8"/>
        <v>0</v>
      </c>
      <c r="AH30" s="14">
        <f t="shared" si="8"/>
        <v>0</v>
      </c>
      <c r="AI30" s="14">
        <f t="shared" ref="AI30:BK30" si="9">AI29+AI26+AI23+AI19+AI15+AI11</f>
        <v>0</v>
      </c>
      <c r="AJ30" s="14">
        <f t="shared" si="9"/>
        <v>0</v>
      </c>
      <c r="AK30" s="15">
        <f t="shared" si="9"/>
        <v>0</v>
      </c>
      <c r="AL30" s="13">
        <f t="shared" si="9"/>
        <v>2.495675E-2</v>
      </c>
      <c r="AM30" s="14">
        <f t="shared" si="9"/>
        <v>1.42E-6</v>
      </c>
      <c r="AN30" s="14">
        <f t="shared" si="9"/>
        <v>0</v>
      </c>
      <c r="AO30" s="14">
        <f t="shared" si="9"/>
        <v>0</v>
      </c>
      <c r="AP30" s="15">
        <f t="shared" si="9"/>
        <v>0.22440471000000001</v>
      </c>
      <c r="AQ30" s="13">
        <f t="shared" si="9"/>
        <v>0</v>
      </c>
      <c r="AR30" s="14">
        <f t="shared" si="9"/>
        <v>0</v>
      </c>
      <c r="AS30" s="14">
        <f t="shared" si="9"/>
        <v>0</v>
      </c>
      <c r="AT30" s="14">
        <f t="shared" si="9"/>
        <v>0</v>
      </c>
      <c r="AU30" s="15">
        <f t="shared" si="9"/>
        <v>0</v>
      </c>
      <c r="AV30" s="13">
        <f t="shared" si="9"/>
        <v>3.9120316499999999</v>
      </c>
      <c r="AW30" s="14">
        <f t="shared" si="9"/>
        <v>0.83832203912868275</v>
      </c>
      <c r="AX30" s="14">
        <f t="shared" si="9"/>
        <v>0</v>
      </c>
      <c r="AY30" s="14">
        <f t="shared" si="9"/>
        <v>0</v>
      </c>
      <c r="AZ30" s="15">
        <f t="shared" si="9"/>
        <v>15.31328519</v>
      </c>
      <c r="BA30" s="13">
        <f t="shared" si="9"/>
        <v>0</v>
      </c>
      <c r="BB30" s="14">
        <f t="shared" si="9"/>
        <v>0</v>
      </c>
      <c r="BC30" s="14">
        <f t="shared" si="9"/>
        <v>0</v>
      </c>
      <c r="BD30" s="14">
        <f t="shared" si="9"/>
        <v>0</v>
      </c>
      <c r="BE30" s="15">
        <f t="shared" si="9"/>
        <v>0</v>
      </c>
      <c r="BF30" s="13">
        <f t="shared" si="9"/>
        <v>1.7116041799999999</v>
      </c>
      <c r="BG30" s="14">
        <f t="shared" si="9"/>
        <v>1.1347782</v>
      </c>
      <c r="BH30" s="14">
        <f t="shared" si="9"/>
        <v>0</v>
      </c>
      <c r="BI30" s="14">
        <f t="shared" si="9"/>
        <v>0</v>
      </c>
      <c r="BJ30" s="15">
        <f t="shared" si="9"/>
        <v>4.0766863100000004</v>
      </c>
      <c r="BK30" s="15">
        <f t="shared" si="9"/>
        <v>41.830550065289977</v>
      </c>
      <c r="BO30" s="44"/>
    </row>
    <row r="31" spans="1:67" ht="15" customHeight="1" x14ac:dyDescent="0.2">
      <c r="B31" s="55"/>
      <c r="C31" s="56"/>
      <c r="D31" s="56"/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56"/>
      <c r="P31" s="56"/>
      <c r="Q31" s="56"/>
      <c r="R31" s="56"/>
      <c r="S31" s="56"/>
      <c r="T31" s="56"/>
      <c r="U31" s="56"/>
      <c r="V31" s="56"/>
      <c r="W31" s="56"/>
      <c r="X31" s="56"/>
      <c r="Y31" s="56"/>
      <c r="Z31" s="56"/>
      <c r="AA31" s="56"/>
      <c r="AB31" s="56"/>
      <c r="AC31" s="56"/>
      <c r="AD31" s="56"/>
      <c r="AE31" s="56"/>
      <c r="AF31" s="56"/>
      <c r="AG31" s="56"/>
      <c r="AH31" s="56"/>
      <c r="AI31" s="56"/>
      <c r="AJ31" s="56"/>
      <c r="AK31" s="56"/>
      <c r="AL31" s="56"/>
      <c r="AM31" s="56"/>
      <c r="AN31" s="56"/>
      <c r="AO31" s="56"/>
      <c r="AP31" s="56"/>
      <c r="AQ31" s="56"/>
      <c r="AR31" s="56"/>
      <c r="AS31" s="56"/>
      <c r="AT31" s="56"/>
      <c r="AU31" s="56"/>
      <c r="AV31" s="56"/>
      <c r="AW31" s="56"/>
      <c r="AX31" s="56"/>
      <c r="AY31" s="56"/>
      <c r="AZ31" s="56"/>
      <c r="BA31" s="56"/>
      <c r="BB31" s="56"/>
      <c r="BC31" s="56"/>
      <c r="BD31" s="56"/>
      <c r="BE31" s="56"/>
      <c r="BF31" s="56"/>
      <c r="BG31" s="56"/>
      <c r="BH31" s="56"/>
      <c r="BI31" s="56"/>
      <c r="BJ31" s="56"/>
      <c r="BK31" s="57"/>
    </row>
    <row r="32" spans="1:67" ht="15" customHeight="1" x14ac:dyDescent="0.2">
      <c r="A32" s="48" t="s">
        <v>20</v>
      </c>
      <c r="B32" s="60" t="s">
        <v>21</v>
      </c>
      <c r="C32" s="18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19"/>
      <c r="AQ32" s="19"/>
      <c r="AR32" s="19"/>
      <c r="AS32" s="19"/>
      <c r="AT32" s="19"/>
      <c r="AU32" s="19"/>
      <c r="AV32" s="19"/>
      <c r="AW32" s="19"/>
      <c r="AX32" s="19"/>
      <c r="AY32" s="19"/>
      <c r="AZ32" s="19"/>
      <c r="BA32" s="19"/>
      <c r="BB32" s="19"/>
      <c r="BC32" s="19"/>
      <c r="BD32" s="19"/>
      <c r="BE32" s="19"/>
      <c r="BF32" s="19"/>
      <c r="BG32" s="19"/>
      <c r="BH32" s="19"/>
      <c r="BI32" s="19"/>
      <c r="BJ32" s="20"/>
      <c r="BK32" s="52"/>
      <c r="BO32" s="42"/>
    </row>
    <row r="33" spans="1:67" ht="16" x14ac:dyDescent="0.2">
      <c r="A33" s="48" t="s">
        <v>7</v>
      </c>
      <c r="B33" s="61" t="s">
        <v>48</v>
      </c>
      <c r="C33" s="9"/>
      <c r="D33" s="10"/>
      <c r="E33" s="10"/>
      <c r="F33" s="10"/>
      <c r="G33" s="11"/>
      <c r="H33" s="9"/>
      <c r="I33" s="10"/>
      <c r="J33" s="10"/>
      <c r="K33" s="10"/>
      <c r="L33" s="11"/>
      <c r="M33" s="9"/>
      <c r="N33" s="10"/>
      <c r="O33" s="10"/>
      <c r="P33" s="10"/>
      <c r="Q33" s="11"/>
      <c r="R33" s="9"/>
      <c r="S33" s="10"/>
      <c r="T33" s="10"/>
      <c r="U33" s="10"/>
      <c r="V33" s="11"/>
      <c r="W33" s="9"/>
      <c r="X33" s="10"/>
      <c r="Y33" s="10"/>
      <c r="Z33" s="10"/>
      <c r="AA33" s="11"/>
      <c r="AB33" s="9"/>
      <c r="AC33" s="10"/>
      <c r="AD33" s="10"/>
      <c r="AE33" s="10"/>
      <c r="AF33" s="11"/>
      <c r="AG33" s="9"/>
      <c r="AH33" s="10"/>
      <c r="AI33" s="10"/>
      <c r="AJ33" s="10"/>
      <c r="AK33" s="11"/>
      <c r="AL33" s="9"/>
      <c r="AM33" s="10"/>
      <c r="AN33" s="10"/>
      <c r="AO33" s="10"/>
      <c r="AP33" s="11"/>
      <c r="AQ33" s="9"/>
      <c r="AR33" s="10"/>
      <c r="AS33" s="10"/>
      <c r="AT33" s="10"/>
      <c r="AU33" s="11"/>
      <c r="AV33" s="9"/>
      <c r="AW33" s="10"/>
      <c r="AX33" s="10"/>
      <c r="AY33" s="10"/>
      <c r="AZ33" s="11"/>
      <c r="BA33" s="9"/>
      <c r="BB33" s="10"/>
      <c r="BC33" s="10"/>
      <c r="BD33" s="10"/>
      <c r="BE33" s="11"/>
      <c r="BF33" s="9"/>
      <c r="BG33" s="10"/>
      <c r="BH33" s="10"/>
      <c r="BI33" s="10"/>
      <c r="BJ33" s="11"/>
      <c r="BK33" s="12"/>
      <c r="BO33" s="42"/>
    </row>
    <row r="34" spans="1:67" ht="16" x14ac:dyDescent="0.2">
      <c r="A34" s="48"/>
      <c r="B34" s="53" t="s">
        <v>99</v>
      </c>
      <c r="C34" s="9">
        <v>0</v>
      </c>
      <c r="D34" s="10">
        <v>0.24558501529032256</v>
      </c>
      <c r="E34" s="10">
        <v>0</v>
      </c>
      <c r="F34" s="10">
        <v>0</v>
      </c>
      <c r="G34" s="11">
        <v>0</v>
      </c>
      <c r="H34" s="9">
        <v>11.852610609999999</v>
      </c>
      <c r="I34" s="10">
        <v>0.12005758</v>
      </c>
      <c r="J34" s="10">
        <v>0</v>
      </c>
      <c r="K34" s="10">
        <v>0</v>
      </c>
      <c r="L34" s="11">
        <v>0.46447073999999999</v>
      </c>
      <c r="M34" s="9">
        <v>0</v>
      </c>
      <c r="N34" s="10">
        <v>0</v>
      </c>
      <c r="O34" s="10">
        <v>0</v>
      </c>
      <c r="P34" s="10">
        <v>0</v>
      </c>
      <c r="Q34" s="11">
        <v>0</v>
      </c>
      <c r="R34" s="9">
        <v>9.4134767499999992</v>
      </c>
      <c r="S34" s="10">
        <v>3.7581530000000002E-2</v>
      </c>
      <c r="T34" s="10">
        <v>0</v>
      </c>
      <c r="U34" s="10">
        <v>0</v>
      </c>
      <c r="V34" s="11">
        <v>9.5559279999999996E-2</v>
      </c>
      <c r="W34" s="9">
        <v>0</v>
      </c>
      <c r="X34" s="10">
        <v>0</v>
      </c>
      <c r="Y34" s="10">
        <v>0</v>
      </c>
      <c r="Z34" s="10">
        <v>0</v>
      </c>
      <c r="AA34" s="11">
        <v>0</v>
      </c>
      <c r="AB34" s="9">
        <v>1.70073775</v>
      </c>
      <c r="AC34" s="10">
        <v>2.6810589999999999E-2</v>
      </c>
      <c r="AD34" s="10">
        <v>0</v>
      </c>
      <c r="AE34" s="10">
        <v>0</v>
      </c>
      <c r="AF34" s="11">
        <v>1.5877461406774196</v>
      </c>
      <c r="AG34" s="9">
        <v>0</v>
      </c>
      <c r="AH34" s="10">
        <v>0</v>
      </c>
      <c r="AI34" s="10">
        <v>0</v>
      </c>
      <c r="AJ34" s="10">
        <v>0</v>
      </c>
      <c r="AK34" s="11">
        <v>0</v>
      </c>
      <c r="AL34" s="9">
        <v>0.50393854000000005</v>
      </c>
      <c r="AM34" s="10">
        <v>1.6274500000000001E-2</v>
      </c>
      <c r="AN34" s="10">
        <v>0</v>
      </c>
      <c r="AO34" s="10">
        <v>0</v>
      </c>
      <c r="AP34" s="11">
        <v>2.9762050000000002E-2</v>
      </c>
      <c r="AQ34" s="9">
        <v>0</v>
      </c>
      <c r="AR34" s="10">
        <v>0</v>
      </c>
      <c r="AS34" s="10">
        <v>0</v>
      </c>
      <c r="AT34" s="10">
        <v>0</v>
      </c>
      <c r="AU34" s="11">
        <v>0</v>
      </c>
      <c r="AV34" s="9">
        <v>45.271372460000002</v>
      </c>
      <c r="AW34" s="10">
        <v>3.2826194223221781</v>
      </c>
      <c r="AX34" s="10">
        <v>0</v>
      </c>
      <c r="AY34" s="10">
        <v>0</v>
      </c>
      <c r="AZ34" s="11">
        <v>19.855711249999999</v>
      </c>
      <c r="BA34" s="9">
        <v>0</v>
      </c>
      <c r="BB34" s="10">
        <v>0</v>
      </c>
      <c r="BC34" s="10">
        <v>0</v>
      </c>
      <c r="BD34" s="10">
        <v>0</v>
      </c>
      <c r="BE34" s="11">
        <v>0</v>
      </c>
      <c r="BF34" s="9">
        <v>27.948505959999999</v>
      </c>
      <c r="BG34" s="10">
        <v>1.0938587099999999</v>
      </c>
      <c r="BH34" s="10">
        <v>0</v>
      </c>
      <c r="BI34" s="10">
        <v>0</v>
      </c>
      <c r="BJ34" s="11">
        <v>3.1492156499999999</v>
      </c>
      <c r="BK34" s="12">
        <f>SUM(C34:BJ34)</f>
        <v>126.69589452828993</v>
      </c>
      <c r="BO34" s="42"/>
    </row>
    <row r="35" spans="1:67" s="17" customFormat="1" ht="16" x14ac:dyDescent="0.2">
      <c r="A35" s="48"/>
      <c r="B35" s="54" t="s">
        <v>9</v>
      </c>
      <c r="C35" s="13">
        <f t="shared" ref="C35:AH35" si="10">SUM(C34:C34)</f>
        <v>0</v>
      </c>
      <c r="D35" s="14">
        <f t="shared" si="10"/>
        <v>0.24558501529032256</v>
      </c>
      <c r="E35" s="14">
        <f t="shared" si="10"/>
        <v>0</v>
      </c>
      <c r="F35" s="14">
        <f t="shared" si="10"/>
        <v>0</v>
      </c>
      <c r="G35" s="15">
        <f t="shared" si="10"/>
        <v>0</v>
      </c>
      <c r="H35" s="13">
        <f t="shared" si="10"/>
        <v>11.852610609999999</v>
      </c>
      <c r="I35" s="14">
        <f t="shared" si="10"/>
        <v>0.12005758</v>
      </c>
      <c r="J35" s="14">
        <f t="shared" si="10"/>
        <v>0</v>
      </c>
      <c r="K35" s="14">
        <f t="shared" si="10"/>
        <v>0</v>
      </c>
      <c r="L35" s="15">
        <f t="shared" si="10"/>
        <v>0.46447073999999999</v>
      </c>
      <c r="M35" s="13">
        <f t="shared" si="10"/>
        <v>0</v>
      </c>
      <c r="N35" s="14">
        <f t="shared" si="10"/>
        <v>0</v>
      </c>
      <c r="O35" s="14">
        <f t="shared" si="10"/>
        <v>0</v>
      </c>
      <c r="P35" s="14">
        <f t="shared" si="10"/>
        <v>0</v>
      </c>
      <c r="Q35" s="15">
        <f t="shared" si="10"/>
        <v>0</v>
      </c>
      <c r="R35" s="13">
        <f t="shared" si="10"/>
        <v>9.4134767499999992</v>
      </c>
      <c r="S35" s="14">
        <f t="shared" si="10"/>
        <v>3.7581530000000002E-2</v>
      </c>
      <c r="T35" s="14">
        <f t="shared" si="10"/>
        <v>0</v>
      </c>
      <c r="U35" s="14">
        <f t="shared" si="10"/>
        <v>0</v>
      </c>
      <c r="V35" s="15">
        <f t="shared" si="10"/>
        <v>9.5559279999999996E-2</v>
      </c>
      <c r="W35" s="13">
        <f t="shared" si="10"/>
        <v>0</v>
      </c>
      <c r="X35" s="14">
        <f t="shared" si="10"/>
        <v>0</v>
      </c>
      <c r="Y35" s="14">
        <f t="shared" si="10"/>
        <v>0</v>
      </c>
      <c r="Z35" s="14">
        <f t="shared" si="10"/>
        <v>0</v>
      </c>
      <c r="AA35" s="15">
        <f t="shared" si="10"/>
        <v>0</v>
      </c>
      <c r="AB35" s="13">
        <f t="shared" si="10"/>
        <v>1.70073775</v>
      </c>
      <c r="AC35" s="14">
        <f t="shared" si="10"/>
        <v>2.6810589999999999E-2</v>
      </c>
      <c r="AD35" s="14">
        <f t="shared" si="10"/>
        <v>0</v>
      </c>
      <c r="AE35" s="14">
        <f t="shared" si="10"/>
        <v>0</v>
      </c>
      <c r="AF35" s="15">
        <f t="shared" si="10"/>
        <v>1.5877461406774196</v>
      </c>
      <c r="AG35" s="13">
        <f t="shared" si="10"/>
        <v>0</v>
      </c>
      <c r="AH35" s="14">
        <f t="shared" si="10"/>
        <v>0</v>
      </c>
      <c r="AI35" s="14">
        <f t="shared" ref="AI35:BK35" si="11">SUM(AI34:AI34)</f>
        <v>0</v>
      </c>
      <c r="AJ35" s="14">
        <f t="shared" si="11"/>
        <v>0</v>
      </c>
      <c r="AK35" s="15">
        <f t="shared" si="11"/>
        <v>0</v>
      </c>
      <c r="AL35" s="13">
        <f t="shared" si="11"/>
        <v>0.50393854000000005</v>
      </c>
      <c r="AM35" s="14">
        <f t="shared" si="11"/>
        <v>1.6274500000000001E-2</v>
      </c>
      <c r="AN35" s="14">
        <f t="shared" si="11"/>
        <v>0</v>
      </c>
      <c r="AO35" s="14">
        <f t="shared" si="11"/>
        <v>0</v>
      </c>
      <c r="AP35" s="15">
        <f t="shared" si="11"/>
        <v>2.9762050000000002E-2</v>
      </c>
      <c r="AQ35" s="13">
        <f t="shared" si="11"/>
        <v>0</v>
      </c>
      <c r="AR35" s="14">
        <f t="shared" si="11"/>
        <v>0</v>
      </c>
      <c r="AS35" s="14">
        <f t="shared" si="11"/>
        <v>0</v>
      </c>
      <c r="AT35" s="14">
        <f t="shared" si="11"/>
        <v>0</v>
      </c>
      <c r="AU35" s="15">
        <f t="shared" si="11"/>
        <v>0</v>
      </c>
      <c r="AV35" s="13">
        <f t="shared" si="11"/>
        <v>45.271372460000002</v>
      </c>
      <c r="AW35" s="14">
        <f t="shared" si="11"/>
        <v>3.2826194223221781</v>
      </c>
      <c r="AX35" s="14">
        <f t="shared" si="11"/>
        <v>0</v>
      </c>
      <c r="AY35" s="14">
        <f t="shared" si="11"/>
        <v>0</v>
      </c>
      <c r="AZ35" s="15">
        <f t="shared" si="11"/>
        <v>19.855711249999999</v>
      </c>
      <c r="BA35" s="13">
        <f t="shared" si="11"/>
        <v>0</v>
      </c>
      <c r="BB35" s="14">
        <f t="shared" si="11"/>
        <v>0</v>
      </c>
      <c r="BC35" s="14">
        <f t="shared" si="11"/>
        <v>0</v>
      </c>
      <c r="BD35" s="14">
        <f t="shared" si="11"/>
        <v>0</v>
      </c>
      <c r="BE35" s="15">
        <f t="shared" si="11"/>
        <v>0</v>
      </c>
      <c r="BF35" s="13">
        <f t="shared" si="11"/>
        <v>27.948505959999999</v>
      </c>
      <c r="BG35" s="14">
        <f t="shared" si="11"/>
        <v>1.0938587099999999</v>
      </c>
      <c r="BH35" s="14">
        <f t="shared" si="11"/>
        <v>0</v>
      </c>
      <c r="BI35" s="14">
        <f t="shared" si="11"/>
        <v>0</v>
      </c>
      <c r="BJ35" s="15">
        <f t="shared" si="11"/>
        <v>3.1492156499999999</v>
      </c>
      <c r="BK35" s="16">
        <f t="shared" si="11"/>
        <v>126.69589452828993</v>
      </c>
      <c r="BO35" s="44"/>
    </row>
    <row r="36" spans="1:67" ht="15" customHeight="1" x14ac:dyDescent="0.2">
      <c r="B36" s="55"/>
      <c r="C36" s="56"/>
      <c r="D36" s="56"/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6"/>
      <c r="P36" s="56"/>
      <c r="Q36" s="56"/>
      <c r="R36" s="56"/>
      <c r="S36" s="56"/>
      <c r="T36" s="56"/>
      <c r="U36" s="56"/>
      <c r="V36" s="56"/>
      <c r="W36" s="56"/>
      <c r="X36" s="56"/>
      <c r="Y36" s="56"/>
      <c r="Z36" s="56"/>
      <c r="AA36" s="56"/>
      <c r="AB36" s="56"/>
      <c r="AC36" s="56"/>
      <c r="AD36" s="56"/>
      <c r="AE36" s="56"/>
      <c r="AF36" s="56"/>
      <c r="AG36" s="56"/>
      <c r="AH36" s="56"/>
      <c r="AI36" s="56"/>
      <c r="AJ36" s="56"/>
      <c r="AK36" s="56"/>
      <c r="AL36" s="56"/>
      <c r="AM36" s="56"/>
      <c r="AN36" s="56"/>
      <c r="AO36" s="56"/>
      <c r="AP36" s="56"/>
      <c r="AQ36" s="56"/>
      <c r="AR36" s="56"/>
      <c r="AS36" s="56"/>
      <c r="AT36" s="56"/>
      <c r="AU36" s="56"/>
      <c r="AV36" s="56"/>
      <c r="AW36" s="56"/>
      <c r="AX36" s="56"/>
      <c r="AY36" s="56"/>
      <c r="AZ36" s="56"/>
      <c r="BA36" s="56"/>
      <c r="BB36" s="56"/>
      <c r="BC36" s="56"/>
      <c r="BD36" s="56"/>
      <c r="BE36" s="56"/>
      <c r="BF36" s="56"/>
      <c r="BG36" s="56"/>
      <c r="BH36" s="56"/>
      <c r="BI36" s="56"/>
      <c r="BJ36" s="56"/>
      <c r="BK36" s="57"/>
    </row>
    <row r="37" spans="1:67" ht="16" x14ac:dyDescent="0.2">
      <c r="A37" s="48" t="s">
        <v>10</v>
      </c>
      <c r="B37" s="51" t="s">
        <v>22</v>
      </c>
      <c r="C37" s="9"/>
      <c r="D37" s="10"/>
      <c r="E37" s="10"/>
      <c r="F37" s="10"/>
      <c r="G37" s="11"/>
      <c r="H37" s="9"/>
      <c r="I37" s="10"/>
      <c r="J37" s="10"/>
      <c r="K37" s="10"/>
      <c r="L37" s="11"/>
      <c r="M37" s="9"/>
      <c r="N37" s="10"/>
      <c r="O37" s="10"/>
      <c r="P37" s="10"/>
      <c r="Q37" s="11"/>
      <c r="R37" s="9"/>
      <c r="S37" s="10"/>
      <c r="T37" s="10"/>
      <c r="U37" s="10"/>
      <c r="V37" s="11"/>
      <c r="W37" s="9"/>
      <c r="X37" s="10"/>
      <c r="Y37" s="10"/>
      <c r="Z37" s="10"/>
      <c r="AA37" s="11"/>
      <c r="AB37" s="9"/>
      <c r="AC37" s="10"/>
      <c r="AD37" s="10"/>
      <c r="AE37" s="10"/>
      <c r="AF37" s="11"/>
      <c r="AG37" s="9"/>
      <c r="AH37" s="10"/>
      <c r="AI37" s="10"/>
      <c r="AJ37" s="10"/>
      <c r="AK37" s="11"/>
      <c r="AL37" s="9"/>
      <c r="AM37" s="10"/>
      <c r="AN37" s="10"/>
      <c r="AO37" s="10"/>
      <c r="AP37" s="11"/>
      <c r="AQ37" s="9"/>
      <c r="AR37" s="10"/>
      <c r="AS37" s="10"/>
      <c r="AT37" s="10"/>
      <c r="AU37" s="11"/>
      <c r="AV37" s="9"/>
      <c r="AW37" s="10"/>
      <c r="AX37" s="10"/>
      <c r="AY37" s="10"/>
      <c r="AZ37" s="11"/>
      <c r="BA37" s="9"/>
      <c r="BB37" s="10"/>
      <c r="BC37" s="10"/>
      <c r="BD37" s="10"/>
      <c r="BE37" s="11"/>
      <c r="BF37" s="9"/>
      <c r="BG37" s="10"/>
      <c r="BH37" s="10"/>
      <c r="BI37" s="10"/>
      <c r="BJ37" s="11"/>
      <c r="BK37" s="12"/>
      <c r="BO37" s="42"/>
    </row>
    <row r="38" spans="1:67" ht="16" x14ac:dyDescent="0.2">
      <c r="A38" s="48"/>
      <c r="B38" s="53" t="s">
        <v>100</v>
      </c>
      <c r="C38" s="40">
        <v>0</v>
      </c>
      <c r="D38" s="10">
        <v>1.3441361946451607</v>
      </c>
      <c r="E38" s="10">
        <v>0</v>
      </c>
      <c r="F38" s="10">
        <v>0</v>
      </c>
      <c r="G38" s="41">
        <v>2.6933621099999998</v>
      </c>
      <c r="H38" s="40">
        <v>32.347364069999998</v>
      </c>
      <c r="I38" s="10">
        <v>6.3959736899999999</v>
      </c>
      <c r="J38" s="10">
        <v>0</v>
      </c>
      <c r="K38" s="10">
        <v>0</v>
      </c>
      <c r="L38" s="41">
        <v>38.420468880000001</v>
      </c>
      <c r="M38" s="40">
        <v>0</v>
      </c>
      <c r="N38" s="10">
        <v>0</v>
      </c>
      <c r="O38" s="10">
        <v>0</v>
      </c>
      <c r="P38" s="10">
        <v>0</v>
      </c>
      <c r="Q38" s="41">
        <v>0</v>
      </c>
      <c r="R38" s="40">
        <v>19.108497329999999</v>
      </c>
      <c r="S38" s="10">
        <v>0.18697736000000001</v>
      </c>
      <c r="T38" s="10">
        <v>0</v>
      </c>
      <c r="U38" s="10">
        <v>0</v>
      </c>
      <c r="V38" s="41">
        <v>4.3838521100000003</v>
      </c>
      <c r="W38" s="40">
        <v>3.7926600000000002E-3</v>
      </c>
      <c r="X38" s="10">
        <v>0</v>
      </c>
      <c r="Y38" s="10">
        <v>0</v>
      </c>
      <c r="Z38" s="10">
        <v>0</v>
      </c>
      <c r="AA38" s="41">
        <v>0</v>
      </c>
      <c r="AB38" s="40">
        <v>6.7041237300000001</v>
      </c>
      <c r="AC38" s="10">
        <v>0.25619946999999998</v>
      </c>
      <c r="AD38" s="10">
        <v>0</v>
      </c>
      <c r="AE38" s="10">
        <v>0</v>
      </c>
      <c r="AF38" s="41">
        <v>8.7861913465483674</v>
      </c>
      <c r="AG38" s="40">
        <v>0</v>
      </c>
      <c r="AH38" s="10">
        <v>0</v>
      </c>
      <c r="AI38" s="10">
        <v>0</v>
      </c>
      <c r="AJ38" s="10">
        <v>0</v>
      </c>
      <c r="AK38" s="41">
        <v>0</v>
      </c>
      <c r="AL38" s="40">
        <v>1.95731078</v>
      </c>
      <c r="AM38" s="10">
        <v>3.3702200000000002E-2</v>
      </c>
      <c r="AN38" s="10">
        <v>0</v>
      </c>
      <c r="AO38" s="10">
        <v>0</v>
      </c>
      <c r="AP38" s="41">
        <v>0.86745039999999995</v>
      </c>
      <c r="AQ38" s="40">
        <v>0</v>
      </c>
      <c r="AR38" s="10">
        <v>0</v>
      </c>
      <c r="AS38" s="10">
        <v>0</v>
      </c>
      <c r="AT38" s="10">
        <v>0</v>
      </c>
      <c r="AU38" s="41">
        <v>0</v>
      </c>
      <c r="AV38" s="40">
        <v>157.84336087</v>
      </c>
      <c r="AW38" s="10">
        <v>42.476781488605248</v>
      </c>
      <c r="AX38" s="10">
        <v>0</v>
      </c>
      <c r="AY38" s="10">
        <v>0</v>
      </c>
      <c r="AZ38" s="41">
        <v>358.11275297999998</v>
      </c>
      <c r="BA38" s="40">
        <v>0</v>
      </c>
      <c r="BB38" s="10">
        <v>0</v>
      </c>
      <c r="BC38" s="10">
        <v>0</v>
      </c>
      <c r="BD38" s="10">
        <v>0</v>
      </c>
      <c r="BE38" s="41">
        <v>0</v>
      </c>
      <c r="BF38" s="40">
        <v>95.3350176</v>
      </c>
      <c r="BG38" s="10">
        <v>7.9289111700000001</v>
      </c>
      <c r="BH38" s="10">
        <v>0</v>
      </c>
      <c r="BI38" s="10">
        <v>0</v>
      </c>
      <c r="BJ38" s="41">
        <v>98.816103760000004</v>
      </c>
      <c r="BK38" s="12">
        <f t="shared" ref="BK38:BK45" si="12">SUM(C38:BJ38)</f>
        <v>884.00233019979885</v>
      </c>
      <c r="BO38" s="42"/>
    </row>
    <row r="39" spans="1:67" ht="16" x14ac:dyDescent="0.2">
      <c r="A39" s="48"/>
      <c r="B39" s="53" t="s">
        <v>104</v>
      </c>
      <c r="C39" s="40">
        <v>0</v>
      </c>
      <c r="D39" s="10">
        <v>2.7445933642258065</v>
      </c>
      <c r="E39" s="10">
        <v>0</v>
      </c>
      <c r="F39" s="10">
        <v>0</v>
      </c>
      <c r="G39" s="41">
        <v>3.0726237900000002</v>
      </c>
      <c r="H39" s="40">
        <v>2.2527841400000002</v>
      </c>
      <c r="I39" s="10">
        <v>7.7297571300000003</v>
      </c>
      <c r="J39" s="10">
        <v>0</v>
      </c>
      <c r="K39" s="10">
        <v>0</v>
      </c>
      <c r="L39" s="41">
        <v>3.4555859</v>
      </c>
      <c r="M39" s="40">
        <v>0</v>
      </c>
      <c r="N39" s="10">
        <v>0</v>
      </c>
      <c r="O39" s="10">
        <v>0</v>
      </c>
      <c r="P39" s="10">
        <v>0</v>
      </c>
      <c r="Q39" s="41">
        <v>0</v>
      </c>
      <c r="R39" s="40">
        <v>0.13003303999999999</v>
      </c>
      <c r="S39" s="10">
        <v>0</v>
      </c>
      <c r="T39" s="10">
        <v>0</v>
      </c>
      <c r="U39" s="10">
        <v>0</v>
      </c>
      <c r="V39" s="41">
        <v>0</v>
      </c>
      <c r="W39" s="40">
        <v>0</v>
      </c>
      <c r="X39" s="10">
        <v>0</v>
      </c>
      <c r="Y39" s="10">
        <v>0</v>
      </c>
      <c r="Z39" s="10">
        <v>0</v>
      </c>
      <c r="AA39" s="41">
        <v>0</v>
      </c>
      <c r="AB39" s="40">
        <v>1.531861E-2</v>
      </c>
      <c r="AC39" s="10">
        <v>0</v>
      </c>
      <c r="AD39" s="10">
        <v>0</v>
      </c>
      <c r="AE39" s="10">
        <v>0</v>
      </c>
      <c r="AF39" s="41">
        <v>9.3974738064516242E-3</v>
      </c>
      <c r="AG39" s="40">
        <v>0</v>
      </c>
      <c r="AH39" s="10">
        <v>0</v>
      </c>
      <c r="AI39" s="10">
        <v>0</v>
      </c>
      <c r="AJ39" s="10">
        <v>0</v>
      </c>
      <c r="AK39" s="41">
        <v>0</v>
      </c>
      <c r="AL39" s="40">
        <v>1.6259600000000001E-3</v>
      </c>
      <c r="AM39" s="10">
        <v>0</v>
      </c>
      <c r="AN39" s="10">
        <v>0</v>
      </c>
      <c r="AO39" s="10">
        <v>0</v>
      </c>
      <c r="AP39" s="41">
        <v>0</v>
      </c>
      <c r="AQ39" s="40">
        <v>0</v>
      </c>
      <c r="AR39" s="10">
        <v>0</v>
      </c>
      <c r="AS39" s="10">
        <v>0</v>
      </c>
      <c r="AT39" s="10">
        <v>0</v>
      </c>
      <c r="AU39" s="41">
        <v>0</v>
      </c>
      <c r="AV39" s="40">
        <v>1.25124138</v>
      </c>
      <c r="AW39" s="10">
        <v>0.43331398000768889</v>
      </c>
      <c r="AX39" s="10">
        <v>0</v>
      </c>
      <c r="AY39" s="10">
        <v>0</v>
      </c>
      <c r="AZ39" s="41">
        <v>6.5380437200000001</v>
      </c>
      <c r="BA39" s="40">
        <v>0</v>
      </c>
      <c r="BB39" s="10">
        <v>0</v>
      </c>
      <c r="BC39" s="10">
        <v>0</v>
      </c>
      <c r="BD39" s="10">
        <v>0</v>
      </c>
      <c r="BE39" s="41">
        <v>0</v>
      </c>
      <c r="BF39" s="40">
        <v>0.50112866</v>
      </c>
      <c r="BG39" s="10">
        <v>5.1116300000000003E-2</v>
      </c>
      <c r="BH39" s="10">
        <v>0</v>
      </c>
      <c r="BI39" s="10">
        <v>0</v>
      </c>
      <c r="BJ39" s="41">
        <v>3.2544647900000001</v>
      </c>
      <c r="BK39" s="12">
        <f t="shared" si="12"/>
        <v>31.441028238039948</v>
      </c>
      <c r="BO39" s="42"/>
    </row>
    <row r="40" spans="1:67" ht="16" x14ac:dyDescent="0.2">
      <c r="A40" s="48"/>
      <c r="B40" s="53" t="s">
        <v>96</v>
      </c>
      <c r="C40" s="37">
        <v>1.7012949999999999E-2</v>
      </c>
      <c r="D40" s="37">
        <v>1.0617654214516126</v>
      </c>
      <c r="E40" s="37">
        <v>0</v>
      </c>
      <c r="F40" s="37">
        <v>0</v>
      </c>
      <c r="G40" s="37">
        <v>1.1689363100000001</v>
      </c>
      <c r="H40" s="37">
        <v>17.212353140000001</v>
      </c>
      <c r="I40" s="37">
        <v>1.3386860199999999</v>
      </c>
      <c r="J40" s="37">
        <v>0</v>
      </c>
      <c r="K40" s="37">
        <v>0</v>
      </c>
      <c r="L40" s="37">
        <v>4.8118116799999999</v>
      </c>
      <c r="M40" s="37">
        <v>0</v>
      </c>
      <c r="N40" s="37">
        <v>0</v>
      </c>
      <c r="O40" s="37">
        <v>0</v>
      </c>
      <c r="P40" s="37">
        <v>0</v>
      </c>
      <c r="Q40" s="37">
        <v>0</v>
      </c>
      <c r="R40" s="37">
        <v>11.25225698</v>
      </c>
      <c r="S40" s="37">
        <v>1.3496340000000001E-2</v>
      </c>
      <c r="T40" s="37">
        <v>0</v>
      </c>
      <c r="U40" s="37">
        <v>0</v>
      </c>
      <c r="V40" s="37">
        <v>0.79240286999999998</v>
      </c>
      <c r="W40" s="37">
        <v>3.7363000000000001E-4</v>
      </c>
      <c r="X40" s="37">
        <v>0.25656991000000001</v>
      </c>
      <c r="Y40" s="37">
        <v>0</v>
      </c>
      <c r="Z40" s="37">
        <v>0</v>
      </c>
      <c r="AA40" s="37">
        <v>0</v>
      </c>
      <c r="AB40" s="37">
        <v>7.5845755700000002</v>
      </c>
      <c r="AC40" s="37">
        <v>0.47417217</v>
      </c>
      <c r="AD40" s="37">
        <v>0</v>
      </c>
      <c r="AE40" s="37">
        <v>0</v>
      </c>
      <c r="AF40" s="37">
        <v>6.3608558729355398</v>
      </c>
      <c r="AG40" s="37">
        <v>0</v>
      </c>
      <c r="AH40" s="37">
        <v>0</v>
      </c>
      <c r="AI40" s="37">
        <v>0</v>
      </c>
      <c r="AJ40" s="37">
        <v>0</v>
      </c>
      <c r="AK40" s="37">
        <v>0</v>
      </c>
      <c r="AL40" s="37">
        <v>3.7655310599999998</v>
      </c>
      <c r="AM40" s="37">
        <v>7.1318700000000002E-3</v>
      </c>
      <c r="AN40" s="37">
        <v>0</v>
      </c>
      <c r="AO40" s="37">
        <v>0</v>
      </c>
      <c r="AP40" s="37">
        <v>0.51737239999999995</v>
      </c>
      <c r="AQ40" s="37">
        <v>0</v>
      </c>
      <c r="AR40" s="37">
        <v>0</v>
      </c>
      <c r="AS40" s="37">
        <v>0</v>
      </c>
      <c r="AT40" s="37">
        <v>0</v>
      </c>
      <c r="AU40" s="37">
        <v>0</v>
      </c>
      <c r="AV40" s="37">
        <v>144.07028714</v>
      </c>
      <c r="AW40" s="37">
        <v>9.6830315538427012</v>
      </c>
      <c r="AX40" s="37">
        <v>0</v>
      </c>
      <c r="AY40" s="37">
        <v>0</v>
      </c>
      <c r="AZ40" s="37">
        <v>107.35424248</v>
      </c>
      <c r="BA40" s="37">
        <v>0</v>
      </c>
      <c r="BB40" s="37">
        <v>0</v>
      </c>
      <c r="BC40" s="37">
        <v>0</v>
      </c>
      <c r="BD40" s="37">
        <v>0</v>
      </c>
      <c r="BE40" s="37">
        <v>0</v>
      </c>
      <c r="BF40" s="37">
        <v>86.582373989999994</v>
      </c>
      <c r="BG40" s="38">
        <v>6.3531154799999996</v>
      </c>
      <c r="BH40" s="37">
        <v>0</v>
      </c>
      <c r="BI40" s="37">
        <v>0</v>
      </c>
      <c r="BJ40" s="37">
        <v>24.225394900000001</v>
      </c>
      <c r="BK40" s="12">
        <f t="shared" si="12"/>
        <v>434.90374973822986</v>
      </c>
      <c r="BO40" s="42"/>
    </row>
    <row r="41" spans="1:67" ht="16" x14ac:dyDescent="0.2">
      <c r="A41" s="48"/>
      <c r="B41" s="53" t="s">
        <v>108</v>
      </c>
      <c r="C41" s="37">
        <v>0</v>
      </c>
      <c r="D41" s="37">
        <v>0.32030817835483871</v>
      </c>
      <c r="E41" s="37">
        <v>0</v>
      </c>
      <c r="F41" s="37">
        <v>0</v>
      </c>
      <c r="G41" s="37">
        <v>0</v>
      </c>
      <c r="H41" s="37">
        <v>1.1001192900000001</v>
      </c>
      <c r="I41" s="37">
        <v>1.449455E-2</v>
      </c>
      <c r="J41" s="37">
        <v>0</v>
      </c>
      <c r="K41" s="37">
        <v>0</v>
      </c>
      <c r="L41" s="37">
        <v>0.84183538000000002</v>
      </c>
      <c r="M41" s="37">
        <v>0</v>
      </c>
      <c r="N41" s="37">
        <v>0</v>
      </c>
      <c r="O41" s="37">
        <v>0</v>
      </c>
      <c r="P41" s="37">
        <v>0</v>
      </c>
      <c r="Q41" s="37">
        <v>0</v>
      </c>
      <c r="R41" s="37">
        <v>1.1993327899999999</v>
      </c>
      <c r="S41" s="37">
        <v>2.4641099999999998E-3</v>
      </c>
      <c r="T41" s="37">
        <v>0</v>
      </c>
      <c r="U41" s="37">
        <v>0</v>
      </c>
      <c r="V41" s="37">
        <v>6.2576580000000007E-2</v>
      </c>
      <c r="W41" s="37">
        <v>4.9233000000000002E-4</v>
      </c>
      <c r="X41" s="37">
        <v>0</v>
      </c>
      <c r="Y41" s="37">
        <v>0</v>
      </c>
      <c r="Z41" s="37">
        <v>0</v>
      </c>
      <c r="AA41" s="37">
        <v>0</v>
      </c>
      <c r="AB41" s="37">
        <v>0.84281857999999998</v>
      </c>
      <c r="AC41" s="37">
        <v>0.70009357999999999</v>
      </c>
      <c r="AD41" s="37">
        <v>0</v>
      </c>
      <c r="AE41" s="37">
        <v>0</v>
      </c>
      <c r="AF41" s="37">
        <v>5.9584599967419427</v>
      </c>
      <c r="AG41" s="37">
        <v>0</v>
      </c>
      <c r="AH41" s="37">
        <v>0</v>
      </c>
      <c r="AI41" s="37">
        <v>0</v>
      </c>
      <c r="AJ41" s="37">
        <v>0</v>
      </c>
      <c r="AK41" s="37">
        <v>0</v>
      </c>
      <c r="AL41" s="37">
        <v>0.43340904000000002</v>
      </c>
      <c r="AM41" s="37">
        <v>2.5601199999999999E-3</v>
      </c>
      <c r="AN41" s="37">
        <v>0</v>
      </c>
      <c r="AO41" s="37">
        <v>0</v>
      </c>
      <c r="AP41" s="37">
        <v>2.4388865100000001</v>
      </c>
      <c r="AQ41" s="37">
        <v>0</v>
      </c>
      <c r="AR41" s="37">
        <v>0</v>
      </c>
      <c r="AS41" s="37">
        <v>0</v>
      </c>
      <c r="AT41" s="37">
        <v>0</v>
      </c>
      <c r="AU41" s="37">
        <v>0</v>
      </c>
      <c r="AV41" s="37">
        <v>20.988468340000001</v>
      </c>
      <c r="AW41" s="37">
        <v>7.0107086211630687</v>
      </c>
      <c r="AX41" s="37">
        <v>0</v>
      </c>
      <c r="AY41" s="37">
        <v>0</v>
      </c>
      <c r="AZ41" s="37">
        <v>77.895531009999999</v>
      </c>
      <c r="BA41" s="37">
        <v>0</v>
      </c>
      <c r="BB41" s="37">
        <v>0</v>
      </c>
      <c r="BC41" s="37">
        <v>0</v>
      </c>
      <c r="BD41" s="37">
        <v>0</v>
      </c>
      <c r="BE41" s="37">
        <v>0</v>
      </c>
      <c r="BF41" s="37">
        <v>11.756853570000001</v>
      </c>
      <c r="BG41" s="38">
        <v>1.94109602</v>
      </c>
      <c r="BH41" s="37">
        <v>0</v>
      </c>
      <c r="BI41" s="37">
        <v>0</v>
      </c>
      <c r="BJ41" s="37">
        <v>21.176899450000001</v>
      </c>
      <c r="BK41" s="12">
        <f t="shared" si="12"/>
        <v>154.68740804625986</v>
      </c>
      <c r="BO41" s="42"/>
    </row>
    <row r="42" spans="1:67" ht="16" x14ac:dyDescent="0.2">
      <c r="A42" s="48"/>
      <c r="B42" s="53" t="s">
        <v>106</v>
      </c>
      <c r="C42" s="37">
        <v>0</v>
      </c>
      <c r="D42" s="37">
        <v>0.39057175770967739</v>
      </c>
      <c r="E42" s="37">
        <v>0</v>
      </c>
      <c r="F42" s="37">
        <v>0</v>
      </c>
      <c r="G42" s="37">
        <v>0.11016127000000001</v>
      </c>
      <c r="H42" s="37">
        <v>1.2086386099999999</v>
      </c>
      <c r="I42" s="37">
        <v>0.12537603999999999</v>
      </c>
      <c r="J42" s="37">
        <v>0</v>
      </c>
      <c r="K42" s="37">
        <v>0</v>
      </c>
      <c r="L42" s="37">
        <v>0.56334835999999999</v>
      </c>
      <c r="M42" s="37">
        <v>0</v>
      </c>
      <c r="N42" s="37">
        <v>0</v>
      </c>
      <c r="O42" s="37">
        <v>0</v>
      </c>
      <c r="P42" s="37">
        <v>0</v>
      </c>
      <c r="Q42" s="37">
        <v>0</v>
      </c>
      <c r="R42" s="37">
        <v>0.71509458999999997</v>
      </c>
      <c r="S42" s="37">
        <v>1.001466E-2</v>
      </c>
      <c r="T42" s="37">
        <v>0</v>
      </c>
      <c r="U42" s="37">
        <v>0</v>
      </c>
      <c r="V42" s="37">
        <v>0.49572167</v>
      </c>
      <c r="W42" s="37">
        <v>0</v>
      </c>
      <c r="X42" s="37">
        <v>0</v>
      </c>
      <c r="Y42" s="37">
        <v>0</v>
      </c>
      <c r="Z42" s="37">
        <v>0</v>
      </c>
      <c r="AA42" s="37">
        <v>0</v>
      </c>
      <c r="AB42" s="37">
        <v>1.24712307</v>
      </c>
      <c r="AC42" s="37">
        <v>9.116486E-2</v>
      </c>
      <c r="AD42" s="37">
        <v>0</v>
      </c>
      <c r="AE42" s="37">
        <v>0</v>
      </c>
      <c r="AF42" s="37">
        <v>7.9634104477096628</v>
      </c>
      <c r="AG42" s="37">
        <v>0</v>
      </c>
      <c r="AH42" s="37">
        <v>0</v>
      </c>
      <c r="AI42" s="37">
        <v>0</v>
      </c>
      <c r="AJ42" s="37">
        <v>0</v>
      </c>
      <c r="AK42" s="37">
        <v>0</v>
      </c>
      <c r="AL42" s="37">
        <v>0.60843935000000005</v>
      </c>
      <c r="AM42" s="37">
        <v>3.1122239999999999E-2</v>
      </c>
      <c r="AN42" s="37">
        <v>0</v>
      </c>
      <c r="AO42" s="37">
        <v>0</v>
      </c>
      <c r="AP42" s="37">
        <v>0.76467183000000005</v>
      </c>
      <c r="AQ42" s="37">
        <v>0</v>
      </c>
      <c r="AR42" s="37">
        <v>0</v>
      </c>
      <c r="AS42" s="37">
        <v>0</v>
      </c>
      <c r="AT42" s="37">
        <v>0</v>
      </c>
      <c r="AU42" s="37">
        <v>0</v>
      </c>
      <c r="AV42" s="37">
        <v>21.104504510000002</v>
      </c>
      <c r="AW42" s="37">
        <v>7.4308910061105005</v>
      </c>
      <c r="AX42" s="37">
        <v>0</v>
      </c>
      <c r="AY42" s="37">
        <v>0</v>
      </c>
      <c r="AZ42" s="37">
        <v>78.548056610000003</v>
      </c>
      <c r="BA42" s="37">
        <v>0</v>
      </c>
      <c r="BB42" s="37">
        <v>0</v>
      </c>
      <c r="BC42" s="37">
        <v>0</v>
      </c>
      <c r="BD42" s="37">
        <v>0</v>
      </c>
      <c r="BE42" s="37">
        <v>0</v>
      </c>
      <c r="BF42" s="37">
        <v>13.336375869999999</v>
      </c>
      <c r="BG42" s="38">
        <v>1.99105248</v>
      </c>
      <c r="BH42" s="37">
        <v>0</v>
      </c>
      <c r="BI42" s="37">
        <v>0</v>
      </c>
      <c r="BJ42" s="37">
        <v>19.15174635</v>
      </c>
      <c r="BK42" s="12">
        <f t="shared" si="12"/>
        <v>155.88748558152986</v>
      </c>
      <c r="BO42" s="42"/>
    </row>
    <row r="43" spans="1:67" ht="16" x14ac:dyDescent="0.2">
      <c r="A43" s="48"/>
      <c r="B43" s="53" t="s">
        <v>105</v>
      </c>
      <c r="C43" s="37">
        <v>0</v>
      </c>
      <c r="D43" s="37">
        <v>0.46019791874193555</v>
      </c>
      <c r="E43" s="37">
        <v>0</v>
      </c>
      <c r="F43" s="37">
        <v>0</v>
      </c>
      <c r="G43" s="37">
        <v>0.13181598999999999</v>
      </c>
      <c r="H43" s="37">
        <v>5.68569338</v>
      </c>
      <c r="I43" s="37">
        <v>0.4219676</v>
      </c>
      <c r="J43" s="37">
        <v>0</v>
      </c>
      <c r="K43" s="37">
        <v>0</v>
      </c>
      <c r="L43" s="37">
        <v>7.3388608800000004</v>
      </c>
      <c r="M43" s="37">
        <v>0</v>
      </c>
      <c r="N43" s="37">
        <v>0</v>
      </c>
      <c r="O43" s="37">
        <v>0</v>
      </c>
      <c r="P43" s="37">
        <v>0</v>
      </c>
      <c r="Q43" s="37">
        <v>0</v>
      </c>
      <c r="R43" s="37">
        <v>3.3870033400000001</v>
      </c>
      <c r="S43" s="37">
        <v>3.7836939999999999E-2</v>
      </c>
      <c r="T43" s="37">
        <v>0</v>
      </c>
      <c r="U43" s="37">
        <v>0</v>
      </c>
      <c r="V43" s="37">
        <v>1.164231</v>
      </c>
      <c r="W43" s="37">
        <v>4.1679E-4</v>
      </c>
      <c r="X43" s="37">
        <v>0</v>
      </c>
      <c r="Y43" s="37">
        <v>0</v>
      </c>
      <c r="Z43" s="37">
        <v>0</v>
      </c>
      <c r="AA43" s="37">
        <v>0</v>
      </c>
      <c r="AB43" s="37">
        <v>2.0687215299999999</v>
      </c>
      <c r="AC43" s="37">
        <v>0.26123531999999999</v>
      </c>
      <c r="AD43" s="37">
        <v>0</v>
      </c>
      <c r="AE43" s="37">
        <v>0</v>
      </c>
      <c r="AF43" s="37">
        <v>8.8222148480644886</v>
      </c>
      <c r="AG43" s="37">
        <v>0</v>
      </c>
      <c r="AH43" s="37">
        <v>0</v>
      </c>
      <c r="AI43" s="37">
        <v>0</v>
      </c>
      <c r="AJ43" s="37">
        <v>0</v>
      </c>
      <c r="AK43" s="37">
        <v>0</v>
      </c>
      <c r="AL43" s="37">
        <v>0.87734736000000002</v>
      </c>
      <c r="AM43" s="37">
        <v>1.483958E-2</v>
      </c>
      <c r="AN43" s="37">
        <v>0</v>
      </c>
      <c r="AO43" s="37">
        <v>0</v>
      </c>
      <c r="AP43" s="37">
        <v>2.0698845000000001</v>
      </c>
      <c r="AQ43" s="37">
        <v>0</v>
      </c>
      <c r="AR43" s="37">
        <v>0</v>
      </c>
      <c r="AS43" s="37">
        <v>0</v>
      </c>
      <c r="AT43" s="37">
        <v>0</v>
      </c>
      <c r="AU43" s="37">
        <v>0</v>
      </c>
      <c r="AV43" s="37">
        <v>41.13818053</v>
      </c>
      <c r="AW43" s="37">
        <v>16.671329485183747</v>
      </c>
      <c r="AX43" s="37">
        <v>0</v>
      </c>
      <c r="AY43" s="37">
        <v>0</v>
      </c>
      <c r="AZ43" s="37">
        <v>146.04698869000001</v>
      </c>
      <c r="BA43" s="37">
        <v>0</v>
      </c>
      <c r="BB43" s="37">
        <v>0</v>
      </c>
      <c r="BC43" s="37">
        <v>0</v>
      </c>
      <c r="BD43" s="37">
        <v>0</v>
      </c>
      <c r="BE43" s="37">
        <v>0</v>
      </c>
      <c r="BF43" s="37">
        <v>24.65374285</v>
      </c>
      <c r="BG43" s="38">
        <v>2.2492971599999998</v>
      </c>
      <c r="BH43" s="37">
        <v>0</v>
      </c>
      <c r="BI43" s="37">
        <v>0</v>
      </c>
      <c r="BJ43" s="37">
        <v>44.35509665</v>
      </c>
      <c r="BK43" s="12">
        <f t="shared" si="12"/>
        <v>307.85690234199024</v>
      </c>
      <c r="BO43" s="42"/>
    </row>
    <row r="44" spans="1:67" ht="16" x14ac:dyDescent="0.2">
      <c r="A44" s="48"/>
      <c r="B44" s="53" t="s">
        <v>103</v>
      </c>
      <c r="C44" s="37">
        <v>3.0647500000000002E-3</v>
      </c>
      <c r="D44" s="37">
        <v>0.74147098467741934</v>
      </c>
      <c r="E44" s="37">
        <v>0</v>
      </c>
      <c r="F44" s="37">
        <v>0</v>
      </c>
      <c r="G44" s="37">
        <v>3.0647500000000002E-3</v>
      </c>
      <c r="H44" s="37">
        <v>3.5499436200000001</v>
      </c>
      <c r="I44" s="37">
        <v>1.4772363399999999</v>
      </c>
      <c r="J44" s="37">
        <v>0</v>
      </c>
      <c r="K44" s="37">
        <v>0</v>
      </c>
      <c r="L44" s="37">
        <v>2.9430052500000001</v>
      </c>
      <c r="M44" s="37">
        <v>0</v>
      </c>
      <c r="N44" s="37">
        <v>0</v>
      </c>
      <c r="O44" s="37">
        <v>0</v>
      </c>
      <c r="P44" s="37">
        <v>0</v>
      </c>
      <c r="Q44" s="37">
        <v>0</v>
      </c>
      <c r="R44" s="37">
        <v>2.5868306400000001</v>
      </c>
      <c r="S44" s="37">
        <v>0</v>
      </c>
      <c r="T44" s="37">
        <v>0</v>
      </c>
      <c r="U44" s="37">
        <v>0</v>
      </c>
      <c r="V44" s="37">
        <v>0.53220124999999996</v>
      </c>
      <c r="W44" s="37">
        <v>4.8882999999999999E-4</v>
      </c>
      <c r="X44" s="37">
        <v>0</v>
      </c>
      <c r="Y44" s="37">
        <v>0</v>
      </c>
      <c r="Z44" s="37">
        <v>0</v>
      </c>
      <c r="AA44" s="37">
        <v>0</v>
      </c>
      <c r="AB44" s="37">
        <v>3.0545559899999999</v>
      </c>
      <c r="AC44" s="37">
        <v>0.55301471999999996</v>
      </c>
      <c r="AD44" s="37">
        <v>0</v>
      </c>
      <c r="AE44" s="37">
        <v>0</v>
      </c>
      <c r="AF44" s="37">
        <v>12.162093875580572</v>
      </c>
      <c r="AG44" s="37">
        <v>0</v>
      </c>
      <c r="AH44" s="37">
        <v>0</v>
      </c>
      <c r="AI44" s="37">
        <v>0</v>
      </c>
      <c r="AJ44" s="37">
        <v>0</v>
      </c>
      <c r="AK44" s="37">
        <v>0</v>
      </c>
      <c r="AL44" s="37">
        <v>1.6415155800000001</v>
      </c>
      <c r="AM44" s="37">
        <v>0.21217836000000001</v>
      </c>
      <c r="AN44" s="37">
        <v>0</v>
      </c>
      <c r="AO44" s="37">
        <v>0</v>
      </c>
      <c r="AP44" s="37">
        <v>2.1784969200000002</v>
      </c>
      <c r="AQ44" s="37">
        <v>0</v>
      </c>
      <c r="AR44" s="37">
        <v>0</v>
      </c>
      <c r="AS44" s="37">
        <v>0</v>
      </c>
      <c r="AT44" s="37">
        <v>0</v>
      </c>
      <c r="AU44" s="37">
        <v>0</v>
      </c>
      <c r="AV44" s="37">
        <v>58.29521699</v>
      </c>
      <c r="AW44" s="37">
        <v>26.368564777902034</v>
      </c>
      <c r="AX44" s="37">
        <v>0</v>
      </c>
      <c r="AY44" s="37">
        <v>0</v>
      </c>
      <c r="AZ44" s="37">
        <v>148.37522666000001</v>
      </c>
      <c r="BA44" s="37">
        <v>0</v>
      </c>
      <c r="BB44" s="37">
        <v>0</v>
      </c>
      <c r="BC44" s="37">
        <v>0</v>
      </c>
      <c r="BD44" s="37">
        <v>0</v>
      </c>
      <c r="BE44" s="37">
        <v>0</v>
      </c>
      <c r="BF44" s="37">
        <v>42.448713259999998</v>
      </c>
      <c r="BG44" s="38">
        <v>5.79406424</v>
      </c>
      <c r="BH44" s="37">
        <v>0</v>
      </c>
      <c r="BI44" s="37">
        <v>0</v>
      </c>
      <c r="BJ44" s="37">
        <v>60.313274640000003</v>
      </c>
      <c r="BK44" s="12">
        <f t="shared" si="12"/>
        <v>373.23422242816002</v>
      </c>
      <c r="BO44" s="42"/>
    </row>
    <row r="45" spans="1:67" ht="16" x14ac:dyDescent="0.2">
      <c r="A45" s="48"/>
      <c r="B45" s="53" t="s">
        <v>102</v>
      </c>
      <c r="C45" s="37">
        <v>1.2613559999999999E-2</v>
      </c>
      <c r="D45" s="37">
        <v>0.3580915390967741</v>
      </c>
      <c r="E45" s="37">
        <v>0</v>
      </c>
      <c r="F45" s="37">
        <v>0</v>
      </c>
      <c r="G45" s="37">
        <v>1.485828E-2</v>
      </c>
      <c r="H45" s="37">
        <v>3.7283184999999999</v>
      </c>
      <c r="I45" s="37">
        <v>0.44188172999999997</v>
      </c>
      <c r="J45" s="37">
        <v>4.4894529500000004</v>
      </c>
      <c r="K45" s="37">
        <v>0</v>
      </c>
      <c r="L45" s="37">
        <v>6.2548143200000004</v>
      </c>
      <c r="M45" s="37">
        <v>0</v>
      </c>
      <c r="N45" s="37">
        <v>0</v>
      </c>
      <c r="O45" s="37">
        <v>0</v>
      </c>
      <c r="P45" s="37">
        <v>0</v>
      </c>
      <c r="Q45" s="37">
        <v>0</v>
      </c>
      <c r="R45" s="37">
        <v>2.5202739200000002</v>
      </c>
      <c r="S45" s="37">
        <v>0</v>
      </c>
      <c r="T45" s="37">
        <v>0</v>
      </c>
      <c r="U45" s="37">
        <v>0</v>
      </c>
      <c r="V45" s="37">
        <v>0.28852601</v>
      </c>
      <c r="W45" s="37">
        <v>4.5375999999999999E-4</v>
      </c>
      <c r="X45" s="37">
        <v>0</v>
      </c>
      <c r="Y45" s="37">
        <v>0</v>
      </c>
      <c r="Z45" s="37">
        <v>0</v>
      </c>
      <c r="AA45" s="37">
        <v>0</v>
      </c>
      <c r="AB45" s="37">
        <v>1.0433457799999999</v>
      </c>
      <c r="AC45" s="37">
        <v>0.15606386999999999</v>
      </c>
      <c r="AD45" s="37">
        <v>0</v>
      </c>
      <c r="AE45" s="37">
        <v>0</v>
      </c>
      <c r="AF45" s="37">
        <v>1.6246817747419413</v>
      </c>
      <c r="AG45" s="37">
        <v>0</v>
      </c>
      <c r="AH45" s="37">
        <v>0</v>
      </c>
      <c r="AI45" s="37">
        <v>0</v>
      </c>
      <c r="AJ45" s="37">
        <v>0</v>
      </c>
      <c r="AK45" s="37">
        <v>0</v>
      </c>
      <c r="AL45" s="37">
        <v>0.32255157000000001</v>
      </c>
      <c r="AM45" s="37">
        <v>0</v>
      </c>
      <c r="AN45" s="37">
        <v>0</v>
      </c>
      <c r="AO45" s="37">
        <v>0</v>
      </c>
      <c r="AP45" s="37">
        <v>0.13671710000000001</v>
      </c>
      <c r="AQ45" s="37">
        <v>0</v>
      </c>
      <c r="AR45" s="37">
        <v>0</v>
      </c>
      <c r="AS45" s="37">
        <v>0</v>
      </c>
      <c r="AT45" s="37">
        <v>0</v>
      </c>
      <c r="AU45" s="37">
        <v>0</v>
      </c>
      <c r="AV45" s="37">
        <v>22.5636084</v>
      </c>
      <c r="AW45" s="37">
        <v>13.145271212271437</v>
      </c>
      <c r="AX45" s="37">
        <v>0</v>
      </c>
      <c r="AY45" s="37">
        <v>0</v>
      </c>
      <c r="AZ45" s="37">
        <v>69.819166080000002</v>
      </c>
      <c r="BA45" s="37">
        <v>0</v>
      </c>
      <c r="BB45" s="37">
        <v>0</v>
      </c>
      <c r="BC45" s="37">
        <v>0</v>
      </c>
      <c r="BD45" s="37">
        <v>0</v>
      </c>
      <c r="BE45" s="37">
        <v>0</v>
      </c>
      <c r="BF45" s="37">
        <v>15.07168281</v>
      </c>
      <c r="BG45" s="38">
        <v>3.7507138599999998</v>
      </c>
      <c r="BH45" s="37">
        <v>0</v>
      </c>
      <c r="BI45" s="37">
        <v>0</v>
      </c>
      <c r="BJ45" s="37">
        <v>20.685100739999999</v>
      </c>
      <c r="BK45" s="12">
        <f t="shared" si="12"/>
        <v>166.42818776611014</v>
      </c>
      <c r="BO45" s="42"/>
    </row>
    <row r="46" spans="1:67" s="17" customFormat="1" ht="16" x14ac:dyDescent="0.2">
      <c r="A46" s="48"/>
      <c r="B46" s="54" t="s">
        <v>12</v>
      </c>
      <c r="C46" s="13">
        <f>SUM(C38:C45)</f>
        <v>3.269126E-2</v>
      </c>
      <c r="D46" s="13">
        <f t="shared" ref="D46:BJ46" si="13">SUM(D38:D45)</f>
        <v>7.421135358903225</v>
      </c>
      <c r="E46" s="13">
        <f t="shared" si="13"/>
        <v>0</v>
      </c>
      <c r="F46" s="13">
        <f t="shared" si="13"/>
        <v>0</v>
      </c>
      <c r="G46" s="13">
        <f t="shared" si="13"/>
        <v>7.1948225000000008</v>
      </c>
      <c r="H46" s="13">
        <f t="shared" si="13"/>
        <v>67.085214750000006</v>
      </c>
      <c r="I46" s="13">
        <f t="shared" si="13"/>
        <v>17.945373100000001</v>
      </c>
      <c r="J46" s="13">
        <f t="shared" si="13"/>
        <v>4.4894529500000004</v>
      </c>
      <c r="K46" s="13">
        <f t="shared" si="13"/>
        <v>0</v>
      </c>
      <c r="L46" s="13">
        <f t="shared" si="13"/>
        <v>64.629730649999999</v>
      </c>
      <c r="M46" s="13">
        <f t="shared" si="13"/>
        <v>0</v>
      </c>
      <c r="N46" s="13">
        <f t="shared" si="13"/>
        <v>0</v>
      </c>
      <c r="O46" s="13">
        <f t="shared" si="13"/>
        <v>0</v>
      </c>
      <c r="P46" s="13">
        <f t="shared" si="13"/>
        <v>0</v>
      </c>
      <c r="Q46" s="13">
        <f t="shared" si="13"/>
        <v>0</v>
      </c>
      <c r="R46" s="13">
        <f t="shared" si="13"/>
        <v>40.89932263</v>
      </c>
      <c r="S46" s="13">
        <f t="shared" si="13"/>
        <v>0.25078940999999999</v>
      </c>
      <c r="T46" s="13">
        <f t="shared" si="13"/>
        <v>0</v>
      </c>
      <c r="U46" s="13">
        <f t="shared" si="13"/>
        <v>0</v>
      </c>
      <c r="V46" s="13">
        <f t="shared" si="13"/>
        <v>7.7195114900000004</v>
      </c>
      <c r="W46" s="13">
        <f t="shared" si="13"/>
        <v>6.0180000000000008E-3</v>
      </c>
      <c r="X46" s="13">
        <f t="shared" si="13"/>
        <v>0.25656991000000001</v>
      </c>
      <c r="Y46" s="13">
        <f t="shared" si="13"/>
        <v>0</v>
      </c>
      <c r="Z46" s="13">
        <f t="shared" si="13"/>
        <v>0</v>
      </c>
      <c r="AA46" s="13">
        <f t="shared" si="13"/>
        <v>0</v>
      </c>
      <c r="AB46" s="13">
        <f t="shared" si="13"/>
        <v>22.56058286</v>
      </c>
      <c r="AC46" s="13">
        <f t="shared" si="13"/>
        <v>2.4919439899999998</v>
      </c>
      <c r="AD46" s="13">
        <f t="shared" si="13"/>
        <v>0</v>
      </c>
      <c r="AE46" s="13">
        <f t="shared" si="13"/>
        <v>0</v>
      </c>
      <c r="AF46" s="13">
        <f t="shared" si="13"/>
        <v>51.687305636128968</v>
      </c>
      <c r="AG46" s="13">
        <f t="shared" si="13"/>
        <v>0</v>
      </c>
      <c r="AH46" s="13">
        <f t="shared" si="13"/>
        <v>0</v>
      </c>
      <c r="AI46" s="13">
        <f t="shared" si="13"/>
        <v>0</v>
      </c>
      <c r="AJ46" s="13">
        <f t="shared" si="13"/>
        <v>0</v>
      </c>
      <c r="AK46" s="13">
        <f t="shared" si="13"/>
        <v>0</v>
      </c>
      <c r="AL46" s="13">
        <f t="shared" si="13"/>
        <v>9.6077306999999994</v>
      </c>
      <c r="AM46" s="13">
        <f t="shared" si="13"/>
        <v>0.30153437</v>
      </c>
      <c r="AN46" s="13">
        <f t="shared" si="13"/>
        <v>0</v>
      </c>
      <c r="AO46" s="13">
        <f t="shared" si="13"/>
        <v>0</v>
      </c>
      <c r="AP46" s="13">
        <f t="shared" si="13"/>
        <v>8.9734796600000006</v>
      </c>
      <c r="AQ46" s="13">
        <f t="shared" si="13"/>
        <v>0</v>
      </c>
      <c r="AR46" s="13">
        <f t="shared" si="13"/>
        <v>0</v>
      </c>
      <c r="AS46" s="13">
        <f t="shared" si="13"/>
        <v>0</v>
      </c>
      <c r="AT46" s="13">
        <f t="shared" si="13"/>
        <v>0</v>
      </c>
      <c r="AU46" s="13">
        <f t="shared" si="13"/>
        <v>0</v>
      </c>
      <c r="AV46" s="13">
        <f t="shared" si="13"/>
        <v>467.25486816</v>
      </c>
      <c r="AW46" s="13">
        <f t="shared" si="13"/>
        <v>123.21989212508643</v>
      </c>
      <c r="AX46" s="13">
        <f t="shared" si="13"/>
        <v>0</v>
      </c>
      <c r="AY46" s="13">
        <f t="shared" si="13"/>
        <v>0</v>
      </c>
      <c r="AZ46" s="13">
        <f t="shared" si="13"/>
        <v>992.6900082300001</v>
      </c>
      <c r="BA46" s="13">
        <f t="shared" si="13"/>
        <v>0</v>
      </c>
      <c r="BB46" s="13">
        <f t="shared" si="13"/>
        <v>0</v>
      </c>
      <c r="BC46" s="13">
        <f t="shared" si="13"/>
        <v>0</v>
      </c>
      <c r="BD46" s="13">
        <f t="shared" si="13"/>
        <v>0</v>
      </c>
      <c r="BE46" s="13">
        <f t="shared" si="13"/>
        <v>0</v>
      </c>
      <c r="BF46" s="13">
        <f t="shared" si="13"/>
        <v>289.68588861000001</v>
      </c>
      <c r="BG46" s="13">
        <f t="shared" si="13"/>
        <v>30.059366710000003</v>
      </c>
      <c r="BH46" s="13">
        <f t="shared" si="13"/>
        <v>0</v>
      </c>
      <c r="BI46" s="13">
        <f t="shared" si="13"/>
        <v>0</v>
      </c>
      <c r="BJ46" s="13">
        <f t="shared" si="13"/>
        <v>291.97808128000003</v>
      </c>
      <c r="BK46" s="16">
        <f>SUM(BK38:BK45)</f>
        <v>2508.4413143401184</v>
      </c>
      <c r="BO46" s="44"/>
    </row>
    <row r="47" spans="1:67" s="17" customFormat="1" ht="16" x14ac:dyDescent="0.2">
      <c r="A47" s="48"/>
      <c r="B47" s="54" t="s">
        <v>23</v>
      </c>
      <c r="C47" s="13">
        <f t="shared" ref="C47:AH47" si="14">C46+C35</f>
        <v>3.269126E-2</v>
      </c>
      <c r="D47" s="14">
        <f t="shared" si="14"/>
        <v>7.6667203741935479</v>
      </c>
      <c r="E47" s="14">
        <f t="shared" si="14"/>
        <v>0</v>
      </c>
      <c r="F47" s="14">
        <f t="shared" si="14"/>
        <v>0</v>
      </c>
      <c r="G47" s="15">
        <f t="shared" si="14"/>
        <v>7.1948225000000008</v>
      </c>
      <c r="H47" s="13">
        <f t="shared" si="14"/>
        <v>78.937825360000005</v>
      </c>
      <c r="I47" s="14">
        <f t="shared" si="14"/>
        <v>18.065430680000002</v>
      </c>
      <c r="J47" s="14">
        <f t="shared" si="14"/>
        <v>4.4894529500000004</v>
      </c>
      <c r="K47" s="14">
        <f t="shared" si="14"/>
        <v>0</v>
      </c>
      <c r="L47" s="15">
        <f t="shared" si="14"/>
        <v>65.094201389999995</v>
      </c>
      <c r="M47" s="13">
        <f t="shared" si="14"/>
        <v>0</v>
      </c>
      <c r="N47" s="14">
        <f t="shared" si="14"/>
        <v>0</v>
      </c>
      <c r="O47" s="14">
        <f t="shared" si="14"/>
        <v>0</v>
      </c>
      <c r="P47" s="14">
        <f t="shared" si="14"/>
        <v>0</v>
      </c>
      <c r="Q47" s="15">
        <f t="shared" si="14"/>
        <v>0</v>
      </c>
      <c r="R47" s="13">
        <f t="shared" si="14"/>
        <v>50.312799380000001</v>
      </c>
      <c r="S47" s="14">
        <f t="shared" si="14"/>
        <v>0.28837093999999996</v>
      </c>
      <c r="T47" s="14">
        <f t="shared" si="14"/>
        <v>0</v>
      </c>
      <c r="U47" s="14">
        <f t="shared" si="14"/>
        <v>0</v>
      </c>
      <c r="V47" s="15">
        <f t="shared" si="14"/>
        <v>7.8150707700000002</v>
      </c>
      <c r="W47" s="13">
        <f t="shared" si="14"/>
        <v>6.0180000000000008E-3</v>
      </c>
      <c r="X47" s="14">
        <f t="shared" si="14"/>
        <v>0.25656991000000001</v>
      </c>
      <c r="Y47" s="14">
        <f t="shared" si="14"/>
        <v>0</v>
      </c>
      <c r="Z47" s="14">
        <f t="shared" si="14"/>
        <v>0</v>
      </c>
      <c r="AA47" s="15">
        <f t="shared" si="14"/>
        <v>0</v>
      </c>
      <c r="AB47" s="13">
        <f t="shared" si="14"/>
        <v>24.261320609999999</v>
      </c>
      <c r="AC47" s="14">
        <f t="shared" si="14"/>
        <v>2.51875458</v>
      </c>
      <c r="AD47" s="14">
        <f t="shared" si="14"/>
        <v>0</v>
      </c>
      <c r="AE47" s="14">
        <f t="shared" si="14"/>
        <v>0</v>
      </c>
      <c r="AF47" s="15">
        <f t="shared" si="14"/>
        <v>53.275051776806386</v>
      </c>
      <c r="AG47" s="13">
        <f t="shared" si="14"/>
        <v>0</v>
      </c>
      <c r="AH47" s="14">
        <f t="shared" si="14"/>
        <v>0</v>
      </c>
      <c r="AI47" s="14">
        <f t="shared" ref="AI47:BK47" si="15">AI46+AI35</f>
        <v>0</v>
      </c>
      <c r="AJ47" s="14">
        <f t="shared" si="15"/>
        <v>0</v>
      </c>
      <c r="AK47" s="15">
        <f t="shared" si="15"/>
        <v>0</v>
      </c>
      <c r="AL47" s="13">
        <f t="shared" si="15"/>
        <v>10.111669239999999</v>
      </c>
      <c r="AM47" s="14">
        <f t="shared" si="15"/>
        <v>0.31780887000000002</v>
      </c>
      <c r="AN47" s="14">
        <f t="shared" si="15"/>
        <v>0</v>
      </c>
      <c r="AO47" s="14">
        <f t="shared" si="15"/>
        <v>0</v>
      </c>
      <c r="AP47" s="15">
        <f t="shared" si="15"/>
        <v>9.0032417100000011</v>
      </c>
      <c r="AQ47" s="13">
        <f t="shared" si="15"/>
        <v>0</v>
      </c>
      <c r="AR47" s="14">
        <f t="shared" si="15"/>
        <v>0</v>
      </c>
      <c r="AS47" s="14">
        <f t="shared" si="15"/>
        <v>0</v>
      </c>
      <c r="AT47" s="14">
        <f t="shared" si="15"/>
        <v>0</v>
      </c>
      <c r="AU47" s="15">
        <f t="shared" si="15"/>
        <v>0</v>
      </c>
      <c r="AV47" s="13">
        <f t="shared" si="15"/>
        <v>512.52624061999995</v>
      </c>
      <c r="AW47" s="14">
        <f t="shared" si="15"/>
        <v>126.50251154740862</v>
      </c>
      <c r="AX47" s="14">
        <f t="shared" si="15"/>
        <v>0</v>
      </c>
      <c r="AY47" s="14">
        <f t="shared" si="15"/>
        <v>0</v>
      </c>
      <c r="AZ47" s="15">
        <f t="shared" si="15"/>
        <v>1012.5457194800001</v>
      </c>
      <c r="BA47" s="13">
        <f t="shared" si="15"/>
        <v>0</v>
      </c>
      <c r="BB47" s="14">
        <f t="shared" si="15"/>
        <v>0</v>
      </c>
      <c r="BC47" s="14">
        <f t="shared" si="15"/>
        <v>0</v>
      </c>
      <c r="BD47" s="14">
        <f t="shared" si="15"/>
        <v>0</v>
      </c>
      <c r="BE47" s="15">
        <f t="shared" si="15"/>
        <v>0</v>
      </c>
      <c r="BF47" s="13">
        <f t="shared" si="15"/>
        <v>317.63439456999998</v>
      </c>
      <c r="BG47" s="14">
        <f t="shared" si="15"/>
        <v>31.153225420000002</v>
      </c>
      <c r="BH47" s="14">
        <f t="shared" si="15"/>
        <v>0</v>
      </c>
      <c r="BI47" s="14">
        <f t="shared" si="15"/>
        <v>0</v>
      </c>
      <c r="BJ47" s="15">
        <f t="shared" si="15"/>
        <v>295.12729693</v>
      </c>
      <c r="BK47" s="15">
        <f t="shared" si="15"/>
        <v>2635.1372088684084</v>
      </c>
      <c r="BO47" s="44"/>
    </row>
    <row r="48" spans="1:67" ht="15" customHeight="1" x14ac:dyDescent="0.2">
      <c r="B48" s="55"/>
      <c r="C48" s="56"/>
      <c r="D48" s="56"/>
      <c r="E48" s="56"/>
      <c r="F48" s="56"/>
      <c r="G48" s="56"/>
      <c r="H48" s="56"/>
      <c r="I48" s="56"/>
      <c r="J48" s="56"/>
      <c r="K48" s="56"/>
      <c r="L48" s="56"/>
      <c r="M48" s="56"/>
      <c r="N48" s="56"/>
      <c r="O48" s="56"/>
      <c r="P48" s="56"/>
      <c r="Q48" s="56"/>
      <c r="R48" s="56"/>
      <c r="S48" s="56"/>
      <c r="T48" s="56"/>
      <c r="U48" s="56"/>
      <c r="V48" s="56"/>
      <c r="W48" s="56"/>
      <c r="X48" s="56"/>
      <c r="Y48" s="56"/>
      <c r="Z48" s="56"/>
      <c r="AA48" s="56"/>
      <c r="AB48" s="56"/>
      <c r="AC48" s="56"/>
      <c r="AD48" s="56"/>
      <c r="AE48" s="56"/>
      <c r="AF48" s="56"/>
      <c r="AG48" s="56"/>
      <c r="AH48" s="56"/>
      <c r="AI48" s="56"/>
      <c r="AJ48" s="56"/>
      <c r="AK48" s="56"/>
      <c r="AL48" s="56"/>
      <c r="AM48" s="56"/>
      <c r="AN48" s="56"/>
      <c r="AO48" s="56"/>
      <c r="AP48" s="56"/>
      <c r="AQ48" s="56"/>
      <c r="AR48" s="56"/>
      <c r="AS48" s="56"/>
      <c r="AT48" s="56"/>
      <c r="AU48" s="56"/>
      <c r="AV48" s="56"/>
      <c r="AW48" s="56"/>
      <c r="AX48" s="56"/>
      <c r="AY48" s="56"/>
      <c r="AZ48" s="56"/>
      <c r="BA48" s="56"/>
      <c r="BB48" s="56"/>
      <c r="BC48" s="56"/>
      <c r="BD48" s="56"/>
      <c r="BE48" s="56"/>
      <c r="BF48" s="56"/>
      <c r="BG48" s="56"/>
      <c r="BH48" s="56"/>
      <c r="BI48" s="56"/>
      <c r="BJ48" s="56"/>
      <c r="BK48" s="57"/>
    </row>
    <row r="49" spans="1:67" ht="16" x14ac:dyDescent="0.2">
      <c r="A49" s="48" t="s">
        <v>24</v>
      </c>
      <c r="B49" s="51" t="s">
        <v>25</v>
      </c>
      <c r="C49" s="9"/>
      <c r="D49" s="10"/>
      <c r="E49" s="10"/>
      <c r="F49" s="10"/>
      <c r="G49" s="11"/>
      <c r="H49" s="9"/>
      <c r="I49" s="10"/>
      <c r="J49" s="10"/>
      <c r="K49" s="10"/>
      <c r="L49" s="11"/>
      <c r="M49" s="9"/>
      <c r="N49" s="10"/>
      <c r="O49" s="10"/>
      <c r="P49" s="10"/>
      <c r="Q49" s="11"/>
      <c r="R49" s="9"/>
      <c r="S49" s="10"/>
      <c r="T49" s="10"/>
      <c r="U49" s="10"/>
      <c r="V49" s="11"/>
      <c r="W49" s="9"/>
      <c r="X49" s="10"/>
      <c r="Y49" s="10"/>
      <c r="Z49" s="10"/>
      <c r="AA49" s="11"/>
      <c r="AB49" s="9"/>
      <c r="AC49" s="10"/>
      <c r="AD49" s="10"/>
      <c r="AE49" s="10"/>
      <c r="AF49" s="11"/>
      <c r="AG49" s="9"/>
      <c r="AH49" s="10"/>
      <c r="AI49" s="10"/>
      <c r="AJ49" s="10"/>
      <c r="AK49" s="11"/>
      <c r="AL49" s="9"/>
      <c r="AM49" s="10"/>
      <c r="AN49" s="10"/>
      <c r="AO49" s="10"/>
      <c r="AP49" s="11"/>
      <c r="AQ49" s="9"/>
      <c r="AR49" s="10"/>
      <c r="AS49" s="10"/>
      <c r="AT49" s="10"/>
      <c r="AU49" s="11"/>
      <c r="AV49" s="9"/>
      <c r="AW49" s="10"/>
      <c r="AX49" s="10"/>
      <c r="AY49" s="10"/>
      <c r="AZ49" s="11"/>
      <c r="BA49" s="9"/>
      <c r="BB49" s="10"/>
      <c r="BC49" s="10"/>
      <c r="BD49" s="10"/>
      <c r="BE49" s="11"/>
      <c r="BF49" s="9"/>
      <c r="BG49" s="10"/>
      <c r="BH49" s="10"/>
      <c r="BI49" s="10"/>
      <c r="BJ49" s="11"/>
      <c r="BK49" s="12"/>
      <c r="BO49" s="42"/>
    </row>
    <row r="50" spans="1:67" ht="16" x14ac:dyDescent="0.2">
      <c r="A50" s="48" t="s">
        <v>7</v>
      </c>
      <c r="B50" s="54" t="s">
        <v>26</v>
      </c>
      <c r="C50" s="9"/>
      <c r="D50" s="10"/>
      <c r="E50" s="10"/>
      <c r="F50" s="10"/>
      <c r="G50" s="11"/>
      <c r="H50" s="9"/>
      <c r="I50" s="10"/>
      <c r="J50" s="10"/>
      <c r="K50" s="10"/>
      <c r="L50" s="11"/>
      <c r="M50" s="9"/>
      <c r="N50" s="10"/>
      <c r="O50" s="10"/>
      <c r="P50" s="10"/>
      <c r="Q50" s="11"/>
      <c r="R50" s="9"/>
      <c r="S50" s="10"/>
      <c r="T50" s="10"/>
      <c r="U50" s="10"/>
      <c r="V50" s="11"/>
      <c r="W50" s="9"/>
      <c r="X50" s="10"/>
      <c r="Y50" s="10"/>
      <c r="Z50" s="10"/>
      <c r="AA50" s="11"/>
      <c r="AB50" s="9"/>
      <c r="AC50" s="10"/>
      <c r="AD50" s="10"/>
      <c r="AE50" s="10"/>
      <c r="AF50" s="11"/>
      <c r="AG50" s="9"/>
      <c r="AH50" s="10"/>
      <c r="AI50" s="10"/>
      <c r="AJ50" s="10"/>
      <c r="AK50" s="11"/>
      <c r="AL50" s="9"/>
      <c r="AM50" s="10"/>
      <c r="AN50" s="10"/>
      <c r="AO50" s="10"/>
      <c r="AP50" s="11"/>
      <c r="AQ50" s="9"/>
      <c r="AR50" s="10"/>
      <c r="AS50" s="10"/>
      <c r="AT50" s="10"/>
      <c r="AU50" s="11"/>
      <c r="AV50" s="9"/>
      <c r="AW50" s="10"/>
      <c r="AX50" s="10"/>
      <c r="AY50" s="10"/>
      <c r="AZ50" s="11"/>
      <c r="BA50" s="9"/>
      <c r="BB50" s="10"/>
      <c r="BC50" s="10"/>
      <c r="BD50" s="10"/>
      <c r="BE50" s="11"/>
      <c r="BF50" s="9"/>
      <c r="BG50" s="10"/>
      <c r="BH50" s="10"/>
      <c r="BI50" s="10"/>
      <c r="BJ50" s="11"/>
      <c r="BK50" s="12"/>
      <c r="BO50" s="42"/>
    </row>
    <row r="51" spans="1:67" ht="16" x14ac:dyDescent="0.2">
      <c r="A51" s="48"/>
      <c r="B51" s="53" t="s">
        <v>101</v>
      </c>
      <c r="C51" s="9">
        <v>0</v>
      </c>
      <c r="D51" s="10">
        <v>1.0878165761935481</v>
      </c>
      <c r="E51" s="10">
        <v>0</v>
      </c>
      <c r="F51" s="10">
        <v>0</v>
      </c>
      <c r="G51" s="11">
        <v>0</v>
      </c>
      <c r="H51" s="9">
        <v>8.2981659899999993</v>
      </c>
      <c r="I51" s="10">
        <v>0.53229135000000005</v>
      </c>
      <c r="J51" s="10">
        <v>0</v>
      </c>
      <c r="K51" s="10">
        <v>0</v>
      </c>
      <c r="L51" s="11">
        <v>7.7036734999999998</v>
      </c>
      <c r="M51" s="9">
        <v>0</v>
      </c>
      <c r="N51" s="10">
        <v>0</v>
      </c>
      <c r="O51" s="10">
        <v>0</v>
      </c>
      <c r="P51" s="10">
        <v>0</v>
      </c>
      <c r="Q51" s="11">
        <v>0</v>
      </c>
      <c r="R51" s="9">
        <v>5.0021893999999998</v>
      </c>
      <c r="S51" s="10">
        <v>1.9489300000000001E-2</v>
      </c>
      <c r="T51" s="10">
        <v>0</v>
      </c>
      <c r="U51" s="10">
        <v>0</v>
      </c>
      <c r="V51" s="11">
        <v>0.75824133999999999</v>
      </c>
      <c r="W51" s="9">
        <v>0</v>
      </c>
      <c r="X51" s="10">
        <v>0</v>
      </c>
      <c r="Y51" s="10">
        <v>0</v>
      </c>
      <c r="Z51" s="10">
        <v>0</v>
      </c>
      <c r="AA51" s="11">
        <v>0</v>
      </c>
      <c r="AB51" s="9">
        <v>2.5965179100000002</v>
      </c>
      <c r="AC51" s="10">
        <v>0.93641366000000004</v>
      </c>
      <c r="AD51" s="10">
        <v>0</v>
      </c>
      <c r="AE51" s="10">
        <v>0</v>
      </c>
      <c r="AF51" s="11">
        <v>10.571617984999993</v>
      </c>
      <c r="AG51" s="9">
        <v>0</v>
      </c>
      <c r="AH51" s="10">
        <v>0</v>
      </c>
      <c r="AI51" s="10">
        <v>0</v>
      </c>
      <c r="AJ51" s="10">
        <v>0</v>
      </c>
      <c r="AK51" s="11">
        <v>0</v>
      </c>
      <c r="AL51" s="9">
        <v>0.83734735000000005</v>
      </c>
      <c r="AM51" s="10">
        <v>3.1801300000000002E-3</v>
      </c>
      <c r="AN51" s="10">
        <v>0</v>
      </c>
      <c r="AO51" s="10">
        <v>0</v>
      </c>
      <c r="AP51" s="11">
        <v>0.38485791000000003</v>
      </c>
      <c r="AQ51" s="9">
        <v>0</v>
      </c>
      <c r="AR51" s="10">
        <v>0</v>
      </c>
      <c r="AS51" s="10">
        <v>0</v>
      </c>
      <c r="AT51" s="10">
        <v>0</v>
      </c>
      <c r="AU51" s="11">
        <v>0</v>
      </c>
      <c r="AV51" s="9">
        <v>47.44115043</v>
      </c>
      <c r="AW51" s="10">
        <v>21.334932684256746</v>
      </c>
      <c r="AX51" s="10">
        <v>0</v>
      </c>
      <c r="AY51" s="10">
        <v>0</v>
      </c>
      <c r="AZ51" s="11">
        <v>180.06850220000001</v>
      </c>
      <c r="BA51" s="9">
        <v>0</v>
      </c>
      <c r="BB51" s="10">
        <v>0</v>
      </c>
      <c r="BC51" s="10">
        <v>0</v>
      </c>
      <c r="BD51" s="10">
        <v>0</v>
      </c>
      <c r="BE51" s="11">
        <v>0</v>
      </c>
      <c r="BF51" s="9">
        <v>29.082567780000002</v>
      </c>
      <c r="BG51" s="10">
        <v>9.5222101400000003</v>
      </c>
      <c r="BH51" s="10">
        <v>0</v>
      </c>
      <c r="BI51" s="10">
        <v>0</v>
      </c>
      <c r="BJ51" s="11">
        <v>68.106697060000002</v>
      </c>
      <c r="BK51" s="12">
        <f>SUM(C51:BJ51)</f>
        <v>394.28786269545026</v>
      </c>
      <c r="BO51" s="42"/>
    </row>
    <row r="52" spans="1:67" x14ac:dyDescent="0.2">
      <c r="A52" s="48"/>
      <c r="B52" s="53"/>
      <c r="C52" s="9"/>
      <c r="D52" s="10"/>
      <c r="E52" s="10"/>
      <c r="F52" s="10"/>
      <c r="G52" s="11"/>
      <c r="H52" s="9"/>
      <c r="I52" s="10"/>
      <c r="J52" s="10"/>
      <c r="K52" s="10"/>
      <c r="L52" s="11"/>
      <c r="M52" s="9"/>
      <c r="N52" s="10"/>
      <c r="O52" s="10"/>
      <c r="P52" s="10"/>
      <c r="Q52" s="11"/>
      <c r="R52" s="9"/>
      <c r="S52" s="10"/>
      <c r="T52" s="10"/>
      <c r="U52" s="10"/>
      <c r="V52" s="11"/>
      <c r="W52" s="9"/>
      <c r="X52" s="10"/>
      <c r="Y52" s="10"/>
      <c r="Z52" s="10"/>
      <c r="AA52" s="11"/>
      <c r="AB52" s="9"/>
      <c r="AC52" s="10"/>
      <c r="AD52" s="10"/>
      <c r="AE52" s="10"/>
      <c r="AF52" s="11"/>
      <c r="AG52" s="9"/>
      <c r="AH52" s="10"/>
      <c r="AI52" s="10"/>
      <c r="AJ52" s="10"/>
      <c r="AK52" s="11"/>
      <c r="AL52" s="9"/>
      <c r="AM52" s="10"/>
      <c r="AN52" s="10"/>
      <c r="AO52" s="10"/>
      <c r="AP52" s="11"/>
      <c r="AQ52" s="9"/>
      <c r="AR52" s="10"/>
      <c r="AS52" s="10"/>
      <c r="AT52" s="10"/>
      <c r="AU52" s="11"/>
      <c r="AV52" s="9"/>
      <c r="AW52" s="10"/>
      <c r="AX52" s="10"/>
      <c r="AY52" s="10"/>
      <c r="AZ52" s="11"/>
      <c r="BA52" s="9"/>
      <c r="BB52" s="10"/>
      <c r="BC52" s="10"/>
      <c r="BD52" s="10"/>
      <c r="BE52" s="11"/>
      <c r="BF52" s="9"/>
      <c r="BG52" s="10"/>
      <c r="BH52" s="10"/>
      <c r="BI52" s="10"/>
      <c r="BJ52" s="11"/>
      <c r="BK52" s="12"/>
      <c r="BO52" s="42"/>
    </row>
    <row r="53" spans="1:67" s="17" customFormat="1" ht="16" x14ac:dyDescent="0.2">
      <c r="A53" s="48"/>
      <c r="B53" s="54" t="s">
        <v>27</v>
      </c>
      <c r="C53" s="13">
        <f>SUM(C51:C52)</f>
        <v>0</v>
      </c>
      <c r="D53" s="13">
        <f t="shared" ref="D53:BK53" si="16">SUM(D51:D52)</f>
        <v>1.0878165761935481</v>
      </c>
      <c r="E53" s="13">
        <f t="shared" si="16"/>
        <v>0</v>
      </c>
      <c r="F53" s="13">
        <f t="shared" si="16"/>
        <v>0</v>
      </c>
      <c r="G53" s="13">
        <f t="shared" si="16"/>
        <v>0</v>
      </c>
      <c r="H53" s="13">
        <f t="shared" si="16"/>
        <v>8.2981659899999993</v>
      </c>
      <c r="I53" s="13">
        <f t="shared" si="16"/>
        <v>0.53229135000000005</v>
      </c>
      <c r="J53" s="13">
        <f t="shared" si="16"/>
        <v>0</v>
      </c>
      <c r="K53" s="13">
        <f t="shared" si="16"/>
        <v>0</v>
      </c>
      <c r="L53" s="13">
        <f t="shared" si="16"/>
        <v>7.7036734999999998</v>
      </c>
      <c r="M53" s="13">
        <f t="shared" si="16"/>
        <v>0</v>
      </c>
      <c r="N53" s="13">
        <f t="shared" si="16"/>
        <v>0</v>
      </c>
      <c r="O53" s="13">
        <f t="shared" si="16"/>
        <v>0</v>
      </c>
      <c r="P53" s="13">
        <f t="shared" si="16"/>
        <v>0</v>
      </c>
      <c r="Q53" s="13">
        <f t="shared" si="16"/>
        <v>0</v>
      </c>
      <c r="R53" s="13">
        <f t="shared" si="16"/>
        <v>5.0021893999999998</v>
      </c>
      <c r="S53" s="13">
        <f t="shared" si="16"/>
        <v>1.9489300000000001E-2</v>
      </c>
      <c r="T53" s="13">
        <f t="shared" si="16"/>
        <v>0</v>
      </c>
      <c r="U53" s="13">
        <f t="shared" si="16"/>
        <v>0</v>
      </c>
      <c r="V53" s="13">
        <f t="shared" si="16"/>
        <v>0.75824133999999999</v>
      </c>
      <c r="W53" s="13">
        <f t="shared" si="16"/>
        <v>0</v>
      </c>
      <c r="X53" s="13">
        <f t="shared" si="16"/>
        <v>0</v>
      </c>
      <c r="Y53" s="13">
        <f t="shared" si="16"/>
        <v>0</v>
      </c>
      <c r="Z53" s="13">
        <f t="shared" si="16"/>
        <v>0</v>
      </c>
      <c r="AA53" s="13">
        <f t="shared" si="16"/>
        <v>0</v>
      </c>
      <c r="AB53" s="13">
        <f t="shared" si="16"/>
        <v>2.5965179100000002</v>
      </c>
      <c r="AC53" s="13">
        <f t="shared" si="16"/>
        <v>0.93641366000000004</v>
      </c>
      <c r="AD53" s="13">
        <f t="shared" si="16"/>
        <v>0</v>
      </c>
      <c r="AE53" s="13">
        <f t="shared" si="16"/>
        <v>0</v>
      </c>
      <c r="AF53" s="13">
        <f t="shared" si="16"/>
        <v>10.571617984999993</v>
      </c>
      <c r="AG53" s="13">
        <f t="shared" si="16"/>
        <v>0</v>
      </c>
      <c r="AH53" s="13">
        <f t="shared" si="16"/>
        <v>0</v>
      </c>
      <c r="AI53" s="13">
        <f t="shared" si="16"/>
        <v>0</v>
      </c>
      <c r="AJ53" s="13">
        <f t="shared" si="16"/>
        <v>0</v>
      </c>
      <c r="AK53" s="13">
        <f t="shared" si="16"/>
        <v>0</v>
      </c>
      <c r="AL53" s="13">
        <f t="shared" si="16"/>
        <v>0.83734735000000005</v>
      </c>
      <c r="AM53" s="13">
        <f t="shared" si="16"/>
        <v>3.1801300000000002E-3</v>
      </c>
      <c r="AN53" s="13">
        <f t="shared" si="16"/>
        <v>0</v>
      </c>
      <c r="AO53" s="13">
        <f t="shared" si="16"/>
        <v>0</v>
      </c>
      <c r="AP53" s="13">
        <f t="shared" si="16"/>
        <v>0.38485791000000003</v>
      </c>
      <c r="AQ53" s="13">
        <f t="shared" si="16"/>
        <v>0</v>
      </c>
      <c r="AR53" s="13">
        <f t="shared" si="16"/>
        <v>0</v>
      </c>
      <c r="AS53" s="13">
        <f t="shared" si="16"/>
        <v>0</v>
      </c>
      <c r="AT53" s="13">
        <f t="shared" si="16"/>
        <v>0</v>
      </c>
      <c r="AU53" s="13">
        <f t="shared" si="16"/>
        <v>0</v>
      </c>
      <c r="AV53" s="13">
        <f t="shared" si="16"/>
        <v>47.44115043</v>
      </c>
      <c r="AW53" s="13">
        <f t="shared" si="16"/>
        <v>21.334932684256746</v>
      </c>
      <c r="AX53" s="13">
        <f t="shared" si="16"/>
        <v>0</v>
      </c>
      <c r="AY53" s="13">
        <f t="shared" si="16"/>
        <v>0</v>
      </c>
      <c r="AZ53" s="13">
        <f t="shared" si="16"/>
        <v>180.06850220000001</v>
      </c>
      <c r="BA53" s="13">
        <f t="shared" si="16"/>
        <v>0</v>
      </c>
      <c r="BB53" s="13">
        <f t="shared" si="16"/>
        <v>0</v>
      </c>
      <c r="BC53" s="13">
        <f t="shared" si="16"/>
        <v>0</v>
      </c>
      <c r="BD53" s="13">
        <f t="shared" si="16"/>
        <v>0</v>
      </c>
      <c r="BE53" s="13">
        <f t="shared" si="16"/>
        <v>0</v>
      </c>
      <c r="BF53" s="13">
        <f t="shared" si="16"/>
        <v>29.082567780000002</v>
      </c>
      <c r="BG53" s="13">
        <f t="shared" si="16"/>
        <v>9.5222101400000003</v>
      </c>
      <c r="BH53" s="13">
        <f t="shared" si="16"/>
        <v>0</v>
      </c>
      <c r="BI53" s="13">
        <f t="shared" si="16"/>
        <v>0</v>
      </c>
      <c r="BJ53" s="13">
        <f t="shared" si="16"/>
        <v>68.106697060000002</v>
      </c>
      <c r="BK53" s="16">
        <f t="shared" si="16"/>
        <v>394.28786269545026</v>
      </c>
      <c r="BO53" s="44"/>
    </row>
    <row r="54" spans="1:67" ht="15" customHeight="1" x14ac:dyDescent="0.2">
      <c r="B54" s="55"/>
      <c r="C54" s="56"/>
      <c r="D54" s="56"/>
      <c r="E54" s="56"/>
      <c r="F54" s="56"/>
      <c r="G54" s="56"/>
      <c r="H54" s="56"/>
      <c r="I54" s="56"/>
      <c r="J54" s="56"/>
      <c r="K54" s="56"/>
      <c r="L54" s="56"/>
      <c r="M54" s="56"/>
      <c r="N54" s="56"/>
      <c r="O54" s="56"/>
      <c r="P54" s="56"/>
      <c r="Q54" s="56"/>
      <c r="R54" s="56"/>
      <c r="S54" s="56"/>
      <c r="T54" s="56"/>
      <c r="U54" s="56"/>
      <c r="V54" s="56"/>
      <c r="W54" s="56"/>
      <c r="X54" s="56"/>
      <c r="Y54" s="56"/>
      <c r="Z54" s="56"/>
      <c r="AA54" s="56"/>
      <c r="AB54" s="56"/>
      <c r="AC54" s="56"/>
      <c r="AD54" s="56"/>
      <c r="AE54" s="56"/>
      <c r="AF54" s="56"/>
      <c r="AG54" s="56"/>
      <c r="AH54" s="56"/>
      <c r="AI54" s="56"/>
      <c r="AJ54" s="56"/>
      <c r="AK54" s="56"/>
      <c r="AL54" s="56"/>
      <c r="AM54" s="56"/>
      <c r="AN54" s="56"/>
      <c r="AO54" s="56"/>
      <c r="AP54" s="56"/>
      <c r="AQ54" s="56"/>
      <c r="AR54" s="56"/>
      <c r="AS54" s="56"/>
      <c r="AT54" s="56"/>
      <c r="AU54" s="56"/>
      <c r="AV54" s="56"/>
      <c r="AW54" s="56"/>
      <c r="AX54" s="56"/>
      <c r="AY54" s="56"/>
      <c r="AZ54" s="56"/>
      <c r="BA54" s="56"/>
      <c r="BB54" s="56"/>
      <c r="BC54" s="56"/>
      <c r="BD54" s="56"/>
      <c r="BE54" s="56"/>
      <c r="BF54" s="56"/>
      <c r="BG54" s="56"/>
      <c r="BH54" s="56"/>
      <c r="BI54" s="56"/>
      <c r="BJ54" s="56"/>
      <c r="BK54" s="57"/>
    </row>
    <row r="55" spans="1:67" x14ac:dyDescent="0.2">
      <c r="A55" s="48" t="s">
        <v>38</v>
      </c>
      <c r="B55" s="8" t="s">
        <v>39</v>
      </c>
      <c r="C55" s="18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/>
      <c r="AM55" s="19"/>
      <c r="AN55" s="19"/>
      <c r="AO55" s="19"/>
      <c r="AP55" s="19"/>
      <c r="AQ55" s="19"/>
      <c r="AR55" s="19"/>
      <c r="AS55" s="19"/>
      <c r="AT55" s="19"/>
      <c r="AU55" s="19"/>
      <c r="AV55" s="19"/>
      <c r="AW55" s="19"/>
      <c r="AX55" s="19"/>
      <c r="AY55" s="19"/>
      <c r="AZ55" s="19"/>
      <c r="BA55" s="19"/>
      <c r="BB55" s="19"/>
      <c r="BC55" s="19"/>
      <c r="BD55" s="19"/>
      <c r="BE55" s="19"/>
      <c r="BF55" s="19"/>
      <c r="BG55" s="19"/>
      <c r="BH55" s="19"/>
      <c r="BI55" s="19"/>
      <c r="BJ55" s="19"/>
      <c r="BK55" s="20"/>
      <c r="BO55" s="42"/>
    </row>
    <row r="56" spans="1:67" ht="16" x14ac:dyDescent="0.2">
      <c r="A56" s="48" t="s">
        <v>7</v>
      </c>
      <c r="B56" s="62" t="s">
        <v>40</v>
      </c>
      <c r="C56" s="18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19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9"/>
      <c r="BK56" s="20"/>
      <c r="BO56" s="42"/>
    </row>
    <row r="57" spans="1:67" x14ac:dyDescent="0.2">
      <c r="A57" s="48"/>
      <c r="B57" s="53"/>
      <c r="C57" s="9"/>
      <c r="D57" s="10"/>
      <c r="E57" s="10"/>
      <c r="F57" s="10"/>
      <c r="G57" s="11"/>
      <c r="H57" s="9"/>
      <c r="I57" s="10"/>
      <c r="J57" s="10"/>
      <c r="K57" s="10"/>
      <c r="L57" s="11"/>
      <c r="M57" s="9"/>
      <c r="N57" s="10"/>
      <c r="O57" s="10"/>
      <c r="P57" s="10"/>
      <c r="Q57" s="11"/>
      <c r="R57" s="9"/>
      <c r="S57" s="10"/>
      <c r="T57" s="10"/>
      <c r="U57" s="10"/>
      <c r="V57" s="11"/>
      <c r="W57" s="9"/>
      <c r="X57" s="10"/>
      <c r="Y57" s="10"/>
      <c r="Z57" s="10"/>
      <c r="AA57" s="11"/>
      <c r="AB57" s="9"/>
      <c r="AC57" s="10"/>
      <c r="AD57" s="10"/>
      <c r="AE57" s="10"/>
      <c r="AF57" s="11"/>
      <c r="AG57" s="9"/>
      <c r="AH57" s="10"/>
      <c r="AI57" s="10"/>
      <c r="AJ57" s="10"/>
      <c r="AK57" s="11"/>
      <c r="AL57" s="9"/>
      <c r="AM57" s="10"/>
      <c r="AN57" s="10"/>
      <c r="AO57" s="10"/>
      <c r="AP57" s="11"/>
      <c r="AQ57" s="9"/>
      <c r="AR57" s="10"/>
      <c r="AS57" s="10"/>
      <c r="AT57" s="10"/>
      <c r="AU57" s="11"/>
      <c r="AV57" s="9"/>
      <c r="AW57" s="10"/>
      <c r="AX57" s="10"/>
      <c r="AY57" s="10"/>
      <c r="AZ57" s="11"/>
      <c r="BA57" s="9"/>
      <c r="BB57" s="10"/>
      <c r="BC57" s="10"/>
      <c r="BD57" s="10"/>
      <c r="BE57" s="11"/>
      <c r="BF57" s="9"/>
      <c r="BG57" s="10"/>
      <c r="BH57" s="10"/>
      <c r="BI57" s="10"/>
      <c r="BJ57" s="11"/>
      <c r="BK57" s="12">
        <f>SUM(C57:BJ57)</f>
        <v>0</v>
      </c>
      <c r="BO57" s="42"/>
    </row>
    <row r="58" spans="1:67" s="17" customFormat="1" ht="16" x14ac:dyDescent="0.2">
      <c r="A58" s="48"/>
      <c r="B58" s="54" t="s">
        <v>9</v>
      </c>
      <c r="C58" s="13">
        <f>SUM(C57)</f>
        <v>0</v>
      </c>
      <c r="D58" s="13">
        <f t="shared" ref="D58:BJ58" si="17">SUM(D57)</f>
        <v>0</v>
      </c>
      <c r="E58" s="13">
        <f t="shared" si="17"/>
        <v>0</v>
      </c>
      <c r="F58" s="13">
        <f t="shared" si="17"/>
        <v>0</v>
      </c>
      <c r="G58" s="13">
        <f t="shared" si="17"/>
        <v>0</v>
      </c>
      <c r="H58" s="13">
        <f t="shared" si="17"/>
        <v>0</v>
      </c>
      <c r="I58" s="13">
        <f t="shared" si="17"/>
        <v>0</v>
      </c>
      <c r="J58" s="13">
        <f t="shared" si="17"/>
        <v>0</v>
      </c>
      <c r="K58" s="13">
        <f t="shared" si="17"/>
        <v>0</v>
      </c>
      <c r="L58" s="13">
        <f t="shared" si="17"/>
        <v>0</v>
      </c>
      <c r="M58" s="13">
        <f t="shared" si="17"/>
        <v>0</v>
      </c>
      <c r="N58" s="13">
        <f t="shared" si="17"/>
        <v>0</v>
      </c>
      <c r="O58" s="13">
        <f t="shared" si="17"/>
        <v>0</v>
      </c>
      <c r="P58" s="13">
        <f t="shared" si="17"/>
        <v>0</v>
      </c>
      <c r="Q58" s="13">
        <f t="shared" si="17"/>
        <v>0</v>
      </c>
      <c r="R58" s="13">
        <f t="shared" si="17"/>
        <v>0</v>
      </c>
      <c r="S58" s="13">
        <f t="shared" si="17"/>
        <v>0</v>
      </c>
      <c r="T58" s="13">
        <f t="shared" si="17"/>
        <v>0</v>
      </c>
      <c r="U58" s="13">
        <f t="shared" si="17"/>
        <v>0</v>
      </c>
      <c r="V58" s="13">
        <f t="shared" si="17"/>
        <v>0</v>
      </c>
      <c r="W58" s="13">
        <f t="shared" si="17"/>
        <v>0</v>
      </c>
      <c r="X58" s="13">
        <f t="shared" si="17"/>
        <v>0</v>
      </c>
      <c r="Y58" s="13">
        <f t="shared" si="17"/>
        <v>0</v>
      </c>
      <c r="Z58" s="13">
        <f t="shared" si="17"/>
        <v>0</v>
      </c>
      <c r="AA58" s="13">
        <f t="shared" si="17"/>
        <v>0</v>
      </c>
      <c r="AB58" s="13">
        <f t="shared" si="17"/>
        <v>0</v>
      </c>
      <c r="AC58" s="13">
        <f t="shared" si="17"/>
        <v>0</v>
      </c>
      <c r="AD58" s="13">
        <f t="shared" si="17"/>
        <v>0</v>
      </c>
      <c r="AE58" s="13">
        <f t="shared" si="17"/>
        <v>0</v>
      </c>
      <c r="AF58" s="13">
        <f t="shared" si="17"/>
        <v>0</v>
      </c>
      <c r="AG58" s="13">
        <f t="shared" si="17"/>
        <v>0</v>
      </c>
      <c r="AH58" s="13">
        <f t="shared" si="17"/>
        <v>0</v>
      </c>
      <c r="AI58" s="13">
        <f t="shared" si="17"/>
        <v>0</v>
      </c>
      <c r="AJ58" s="13">
        <f t="shared" si="17"/>
        <v>0</v>
      </c>
      <c r="AK58" s="13">
        <f t="shared" si="17"/>
        <v>0</v>
      </c>
      <c r="AL58" s="13">
        <f t="shared" si="17"/>
        <v>0</v>
      </c>
      <c r="AM58" s="13">
        <f t="shared" si="17"/>
        <v>0</v>
      </c>
      <c r="AN58" s="13">
        <f t="shared" si="17"/>
        <v>0</v>
      </c>
      <c r="AO58" s="13">
        <f t="shared" si="17"/>
        <v>0</v>
      </c>
      <c r="AP58" s="13">
        <f t="shared" si="17"/>
        <v>0</v>
      </c>
      <c r="AQ58" s="13">
        <f t="shared" si="17"/>
        <v>0</v>
      </c>
      <c r="AR58" s="13">
        <f t="shared" si="17"/>
        <v>0</v>
      </c>
      <c r="AS58" s="13">
        <f t="shared" si="17"/>
        <v>0</v>
      </c>
      <c r="AT58" s="13">
        <f t="shared" si="17"/>
        <v>0</v>
      </c>
      <c r="AU58" s="13">
        <f t="shared" si="17"/>
        <v>0</v>
      </c>
      <c r="AV58" s="13">
        <f t="shared" si="17"/>
        <v>0</v>
      </c>
      <c r="AW58" s="13">
        <f t="shared" si="17"/>
        <v>0</v>
      </c>
      <c r="AX58" s="13">
        <f t="shared" si="17"/>
        <v>0</v>
      </c>
      <c r="AY58" s="13">
        <f t="shared" si="17"/>
        <v>0</v>
      </c>
      <c r="AZ58" s="13">
        <f t="shared" si="17"/>
        <v>0</v>
      </c>
      <c r="BA58" s="13">
        <f t="shared" si="17"/>
        <v>0</v>
      </c>
      <c r="BB58" s="13">
        <f t="shared" si="17"/>
        <v>0</v>
      </c>
      <c r="BC58" s="13">
        <f t="shared" si="17"/>
        <v>0</v>
      </c>
      <c r="BD58" s="13">
        <f t="shared" si="17"/>
        <v>0</v>
      </c>
      <c r="BE58" s="13">
        <f t="shared" si="17"/>
        <v>0</v>
      </c>
      <c r="BF58" s="13">
        <f t="shared" si="17"/>
        <v>0</v>
      </c>
      <c r="BG58" s="13">
        <f t="shared" si="17"/>
        <v>0</v>
      </c>
      <c r="BH58" s="13">
        <f t="shared" si="17"/>
        <v>0</v>
      </c>
      <c r="BI58" s="13">
        <f t="shared" si="17"/>
        <v>0</v>
      </c>
      <c r="BJ58" s="13">
        <f t="shared" si="17"/>
        <v>0</v>
      </c>
      <c r="BK58" s="16">
        <f>SUM(BK57)</f>
        <v>0</v>
      </c>
      <c r="BO58" s="44"/>
    </row>
    <row r="59" spans="1:67" ht="16" x14ac:dyDescent="0.2">
      <c r="A59" s="48" t="s">
        <v>10</v>
      </c>
      <c r="B59" s="58" t="s">
        <v>41</v>
      </c>
      <c r="C59" s="18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  <c r="AR59" s="19"/>
      <c r="AS59" s="19"/>
      <c r="AT59" s="19"/>
      <c r="AU59" s="19"/>
      <c r="AV59" s="19"/>
      <c r="AW59" s="19"/>
      <c r="AX59" s="19"/>
      <c r="AY59" s="19"/>
      <c r="AZ59" s="19"/>
      <c r="BA59" s="19"/>
      <c r="BB59" s="19"/>
      <c r="BC59" s="19"/>
      <c r="BD59" s="19"/>
      <c r="BE59" s="19"/>
      <c r="BF59" s="19"/>
      <c r="BG59" s="19"/>
      <c r="BH59" s="19"/>
      <c r="BI59" s="19"/>
      <c r="BJ59" s="19"/>
      <c r="BK59" s="20"/>
      <c r="BO59" s="42"/>
    </row>
    <row r="60" spans="1:67" x14ac:dyDescent="0.2">
      <c r="A60" s="48"/>
      <c r="B60" s="53"/>
      <c r="C60" s="9"/>
      <c r="D60" s="10"/>
      <c r="E60" s="10"/>
      <c r="F60" s="10"/>
      <c r="G60" s="11"/>
      <c r="H60" s="9"/>
      <c r="I60" s="10"/>
      <c r="J60" s="10"/>
      <c r="K60" s="10"/>
      <c r="L60" s="11"/>
      <c r="M60" s="9"/>
      <c r="N60" s="10"/>
      <c r="O60" s="10"/>
      <c r="P60" s="10"/>
      <c r="Q60" s="11"/>
      <c r="R60" s="9"/>
      <c r="S60" s="10"/>
      <c r="T60" s="10"/>
      <c r="U60" s="10"/>
      <c r="V60" s="11"/>
      <c r="W60" s="9"/>
      <c r="X60" s="10"/>
      <c r="Y60" s="10"/>
      <c r="Z60" s="10"/>
      <c r="AA60" s="11"/>
      <c r="AB60" s="9"/>
      <c r="AC60" s="10"/>
      <c r="AD60" s="10"/>
      <c r="AE60" s="10"/>
      <c r="AF60" s="11"/>
      <c r="AG60" s="9"/>
      <c r="AH60" s="10"/>
      <c r="AI60" s="10"/>
      <c r="AJ60" s="10"/>
      <c r="AK60" s="11"/>
      <c r="AL60" s="9"/>
      <c r="AM60" s="10"/>
      <c r="AN60" s="10"/>
      <c r="AO60" s="10"/>
      <c r="AP60" s="11"/>
      <c r="AQ60" s="9"/>
      <c r="AR60" s="10"/>
      <c r="AS60" s="10"/>
      <c r="AT60" s="10"/>
      <c r="AU60" s="11"/>
      <c r="AV60" s="9"/>
      <c r="AW60" s="10"/>
      <c r="AX60" s="10"/>
      <c r="AY60" s="10"/>
      <c r="AZ60" s="11"/>
      <c r="BA60" s="9"/>
      <c r="BB60" s="10"/>
      <c r="BC60" s="10"/>
      <c r="BD60" s="10"/>
      <c r="BE60" s="11"/>
      <c r="BF60" s="9"/>
      <c r="BG60" s="10"/>
      <c r="BH60" s="10"/>
      <c r="BI60" s="10"/>
      <c r="BJ60" s="11"/>
      <c r="BK60" s="12">
        <f t="shared" ref="BK60" si="18">SUM(C60:BJ60)</f>
        <v>0</v>
      </c>
      <c r="BO60" s="42"/>
    </row>
    <row r="61" spans="1:67" s="17" customFormat="1" ht="16" x14ac:dyDescent="0.2">
      <c r="A61" s="48"/>
      <c r="B61" s="54" t="s">
        <v>12</v>
      </c>
      <c r="C61" s="13">
        <f t="shared" ref="C61:AH61" si="19">SUM(C60:C60)</f>
        <v>0</v>
      </c>
      <c r="D61" s="14">
        <f t="shared" si="19"/>
        <v>0</v>
      </c>
      <c r="E61" s="14">
        <f t="shared" si="19"/>
        <v>0</v>
      </c>
      <c r="F61" s="14">
        <f t="shared" si="19"/>
        <v>0</v>
      </c>
      <c r="G61" s="15">
        <f t="shared" si="19"/>
        <v>0</v>
      </c>
      <c r="H61" s="13">
        <f t="shared" si="19"/>
        <v>0</v>
      </c>
      <c r="I61" s="14">
        <f t="shared" si="19"/>
        <v>0</v>
      </c>
      <c r="J61" s="14">
        <f t="shared" si="19"/>
        <v>0</v>
      </c>
      <c r="K61" s="14">
        <f t="shared" si="19"/>
        <v>0</v>
      </c>
      <c r="L61" s="15">
        <f t="shared" si="19"/>
        <v>0</v>
      </c>
      <c r="M61" s="13">
        <f t="shared" si="19"/>
        <v>0</v>
      </c>
      <c r="N61" s="14">
        <f t="shared" si="19"/>
        <v>0</v>
      </c>
      <c r="O61" s="14">
        <f t="shared" si="19"/>
        <v>0</v>
      </c>
      <c r="P61" s="14">
        <f t="shared" si="19"/>
        <v>0</v>
      </c>
      <c r="Q61" s="15">
        <f t="shared" si="19"/>
        <v>0</v>
      </c>
      <c r="R61" s="13">
        <f t="shared" si="19"/>
        <v>0</v>
      </c>
      <c r="S61" s="14">
        <f t="shared" si="19"/>
        <v>0</v>
      </c>
      <c r="T61" s="14">
        <f t="shared" si="19"/>
        <v>0</v>
      </c>
      <c r="U61" s="14">
        <f t="shared" si="19"/>
        <v>0</v>
      </c>
      <c r="V61" s="15">
        <f t="shared" si="19"/>
        <v>0</v>
      </c>
      <c r="W61" s="13">
        <f t="shared" si="19"/>
        <v>0</v>
      </c>
      <c r="X61" s="14">
        <f t="shared" si="19"/>
        <v>0</v>
      </c>
      <c r="Y61" s="14">
        <f t="shared" si="19"/>
        <v>0</v>
      </c>
      <c r="Z61" s="14">
        <f t="shared" si="19"/>
        <v>0</v>
      </c>
      <c r="AA61" s="15">
        <f t="shared" si="19"/>
        <v>0</v>
      </c>
      <c r="AB61" s="13">
        <f t="shared" si="19"/>
        <v>0</v>
      </c>
      <c r="AC61" s="14">
        <f t="shared" si="19"/>
        <v>0</v>
      </c>
      <c r="AD61" s="14">
        <f t="shared" si="19"/>
        <v>0</v>
      </c>
      <c r="AE61" s="14">
        <f t="shared" si="19"/>
        <v>0</v>
      </c>
      <c r="AF61" s="15">
        <f t="shared" si="19"/>
        <v>0</v>
      </c>
      <c r="AG61" s="13">
        <f t="shared" si="19"/>
        <v>0</v>
      </c>
      <c r="AH61" s="14">
        <f t="shared" si="19"/>
        <v>0</v>
      </c>
      <c r="AI61" s="14">
        <f t="shared" ref="AI61:BK61" si="20">SUM(AI60:AI60)</f>
        <v>0</v>
      </c>
      <c r="AJ61" s="14">
        <f t="shared" si="20"/>
        <v>0</v>
      </c>
      <c r="AK61" s="15">
        <f t="shared" si="20"/>
        <v>0</v>
      </c>
      <c r="AL61" s="13">
        <f t="shared" si="20"/>
        <v>0</v>
      </c>
      <c r="AM61" s="14">
        <f t="shared" si="20"/>
        <v>0</v>
      </c>
      <c r="AN61" s="14">
        <f t="shared" si="20"/>
        <v>0</v>
      </c>
      <c r="AO61" s="14">
        <f t="shared" si="20"/>
        <v>0</v>
      </c>
      <c r="AP61" s="15">
        <f t="shared" si="20"/>
        <v>0</v>
      </c>
      <c r="AQ61" s="13">
        <f t="shared" si="20"/>
        <v>0</v>
      </c>
      <c r="AR61" s="14">
        <f t="shared" si="20"/>
        <v>0</v>
      </c>
      <c r="AS61" s="14">
        <f t="shared" si="20"/>
        <v>0</v>
      </c>
      <c r="AT61" s="14">
        <f t="shared" si="20"/>
        <v>0</v>
      </c>
      <c r="AU61" s="15">
        <f t="shared" si="20"/>
        <v>0</v>
      </c>
      <c r="AV61" s="13">
        <f t="shared" si="20"/>
        <v>0</v>
      </c>
      <c r="AW61" s="14">
        <f t="shared" si="20"/>
        <v>0</v>
      </c>
      <c r="AX61" s="14">
        <f t="shared" si="20"/>
        <v>0</v>
      </c>
      <c r="AY61" s="14">
        <f t="shared" si="20"/>
        <v>0</v>
      </c>
      <c r="AZ61" s="15">
        <f t="shared" si="20"/>
        <v>0</v>
      </c>
      <c r="BA61" s="13">
        <f t="shared" si="20"/>
        <v>0</v>
      </c>
      <c r="BB61" s="14">
        <f t="shared" si="20"/>
        <v>0</v>
      </c>
      <c r="BC61" s="14">
        <f t="shared" si="20"/>
        <v>0</v>
      </c>
      <c r="BD61" s="14">
        <f t="shared" si="20"/>
        <v>0</v>
      </c>
      <c r="BE61" s="15">
        <f t="shared" si="20"/>
        <v>0</v>
      </c>
      <c r="BF61" s="13">
        <f t="shared" si="20"/>
        <v>0</v>
      </c>
      <c r="BG61" s="14">
        <f t="shared" si="20"/>
        <v>0</v>
      </c>
      <c r="BH61" s="14">
        <f t="shared" si="20"/>
        <v>0</v>
      </c>
      <c r="BI61" s="14">
        <f t="shared" si="20"/>
        <v>0</v>
      </c>
      <c r="BJ61" s="15">
        <f t="shared" si="20"/>
        <v>0</v>
      </c>
      <c r="BK61" s="15">
        <f t="shared" si="20"/>
        <v>0</v>
      </c>
      <c r="BO61" s="44"/>
    </row>
    <row r="62" spans="1:67" s="17" customFormat="1" x14ac:dyDescent="0.2">
      <c r="A62" s="48"/>
      <c r="B62" s="63" t="s">
        <v>23</v>
      </c>
      <c r="C62" s="13">
        <f t="shared" ref="C62:AH62" si="21">C61+C58</f>
        <v>0</v>
      </c>
      <c r="D62" s="14">
        <f t="shared" si="21"/>
        <v>0</v>
      </c>
      <c r="E62" s="14">
        <f t="shared" si="21"/>
        <v>0</v>
      </c>
      <c r="F62" s="14">
        <f t="shared" si="21"/>
        <v>0</v>
      </c>
      <c r="G62" s="15">
        <f t="shared" si="21"/>
        <v>0</v>
      </c>
      <c r="H62" s="13">
        <f t="shared" si="21"/>
        <v>0</v>
      </c>
      <c r="I62" s="14">
        <f t="shared" si="21"/>
        <v>0</v>
      </c>
      <c r="J62" s="14">
        <f t="shared" si="21"/>
        <v>0</v>
      </c>
      <c r="K62" s="14">
        <f t="shared" si="21"/>
        <v>0</v>
      </c>
      <c r="L62" s="15">
        <f t="shared" si="21"/>
        <v>0</v>
      </c>
      <c r="M62" s="13">
        <f t="shared" si="21"/>
        <v>0</v>
      </c>
      <c r="N62" s="14">
        <f t="shared" si="21"/>
        <v>0</v>
      </c>
      <c r="O62" s="14">
        <f t="shared" si="21"/>
        <v>0</v>
      </c>
      <c r="P62" s="14">
        <f t="shared" si="21"/>
        <v>0</v>
      </c>
      <c r="Q62" s="15">
        <f t="shared" si="21"/>
        <v>0</v>
      </c>
      <c r="R62" s="13">
        <f t="shared" si="21"/>
        <v>0</v>
      </c>
      <c r="S62" s="14">
        <f t="shared" si="21"/>
        <v>0</v>
      </c>
      <c r="T62" s="14">
        <f t="shared" si="21"/>
        <v>0</v>
      </c>
      <c r="U62" s="14">
        <f t="shared" si="21"/>
        <v>0</v>
      </c>
      <c r="V62" s="15">
        <f t="shared" si="21"/>
        <v>0</v>
      </c>
      <c r="W62" s="13">
        <f t="shared" si="21"/>
        <v>0</v>
      </c>
      <c r="X62" s="14">
        <f t="shared" si="21"/>
        <v>0</v>
      </c>
      <c r="Y62" s="14">
        <f t="shared" si="21"/>
        <v>0</v>
      </c>
      <c r="Z62" s="14">
        <f t="shared" si="21"/>
        <v>0</v>
      </c>
      <c r="AA62" s="15">
        <f t="shared" si="21"/>
        <v>0</v>
      </c>
      <c r="AB62" s="13">
        <f t="shared" si="21"/>
        <v>0</v>
      </c>
      <c r="AC62" s="14">
        <f t="shared" si="21"/>
        <v>0</v>
      </c>
      <c r="AD62" s="14">
        <f t="shared" si="21"/>
        <v>0</v>
      </c>
      <c r="AE62" s="14">
        <f t="shared" si="21"/>
        <v>0</v>
      </c>
      <c r="AF62" s="15">
        <f t="shared" si="21"/>
        <v>0</v>
      </c>
      <c r="AG62" s="13">
        <f t="shared" si="21"/>
        <v>0</v>
      </c>
      <c r="AH62" s="14">
        <f t="shared" si="21"/>
        <v>0</v>
      </c>
      <c r="AI62" s="14">
        <f t="shared" ref="AI62:BK62" si="22">AI61+AI58</f>
        <v>0</v>
      </c>
      <c r="AJ62" s="14">
        <f t="shared" si="22"/>
        <v>0</v>
      </c>
      <c r="AK62" s="15">
        <f t="shared" si="22"/>
        <v>0</v>
      </c>
      <c r="AL62" s="13">
        <f t="shared" si="22"/>
        <v>0</v>
      </c>
      <c r="AM62" s="14">
        <f t="shared" si="22"/>
        <v>0</v>
      </c>
      <c r="AN62" s="14">
        <f t="shared" si="22"/>
        <v>0</v>
      </c>
      <c r="AO62" s="14">
        <f t="shared" si="22"/>
        <v>0</v>
      </c>
      <c r="AP62" s="15">
        <f t="shared" si="22"/>
        <v>0</v>
      </c>
      <c r="AQ62" s="13">
        <f t="shared" si="22"/>
        <v>0</v>
      </c>
      <c r="AR62" s="14">
        <f t="shared" si="22"/>
        <v>0</v>
      </c>
      <c r="AS62" s="14">
        <f t="shared" si="22"/>
        <v>0</v>
      </c>
      <c r="AT62" s="14">
        <f t="shared" si="22"/>
        <v>0</v>
      </c>
      <c r="AU62" s="15">
        <f t="shared" si="22"/>
        <v>0</v>
      </c>
      <c r="AV62" s="13">
        <f t="shared" si="22"/>
        <v>0</v>
      </c>
      <c r="AW62" s="14">
        <f t="shared" si="22"/>
        <v>0</v>
      </c>
      <c r="AX62" s="14">
        <f t="shared" si="22"/>
        <v>0</v>
      </c>
      <c r="AY62" s="14">
        <f t="shared" si="22"/>
        <v>0</v>
      </c>
      <c r="AZ62" s="15">
        <f t="shared" si="22"/>
        <v>0</v>
      </c>
      <c r="BA62" s="13">
        <f t="shared" si="22"/>
        <v>0</v>
      </c>
      <c r="BB62" s="14">
        <f t="shared" si="22"/>
        <v>0</v>
      </c>
      <c r="BC62" s="14">
        <f t="shared" si="22"/>
        <v>0</v>
      </c>
      <c r="BD62" s="14">
        <f t="shared" si="22"/>
        <v>0</v>
      </c>
      <c r="BE62" s="15">
        <f t="shared" si="22"/>
        <v>0</v>
      </c>
      <c r="BF62" s="13">
        <f t="shared" si="22"/>
        <v>0</v>
      </c>
      <c r="BG62" s="14">
        <f t="shared" si="22"/>
        <v>0</v>
      </c>
      <c r="BH62" s="14">
        <f t="shared" si="22"/>
        <v>0</v>
      </c>
      <c r="BI62" s="14">
        <f t="shared" si="22"/>
        <v>0</v>
      </c>
      <c r="BJ62" s="15">
        <f t="shared" si="22"/>
        <v>0</v>
      </c>
      <c r="BK62" s="15">
        <f t="shared" si="22"/>
        <v>0</v>
      </c>
      <c r="BL62" s="22"/>
      <c r="BO62" s="44"/>
    </row>
    <row r="63" spans="1:67" x14ac:dyDescent="0.2">
      <c r="A63" s="48"/>
      <c r="B63" s="63"/>
      <c r="C63" s="18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/>
      <c r="AH63" s="19"/>
      <c r="AI63" s="19"/>
      <c r="AJ63" s="19"/>
      <c r="AK63" s="19"/>
      <c r="AL63" s="19"/>
      <c r="AM63" s="19"/>
      <c r="AN63" s="19"/>
      <c r="AO63" s="19"/>
      <c r="AP63" s="19"/>
      <c r="AQ63" s="19"/>
      <c r="AR63" s="19"/>
      <c r="AS63" s="19"/>
      <c r="AT63" s="19"/>
      <c r="AU63" s="19"/>
      <c r="AV63" s="19"/>
      <c r="AW63" s="19"/>
      <c r="AX63" s="19"/>
      <c r="AY63" s="19"/>
      <c r="AZ63" s="19"/>
      <c r="BA63" s="19"/>
      <c r="BB63" s="19"/>
      <c r="BC63" s="19"/>
      <c r="BD63" s="19"/>
      <c r="BE63" s="19"/>
      <c r="BF63" s="19"/>
      <c r="BG63" s="19"/>
      <c r="BH63" s="19"/>
      <c r="BI63" s="19"/>
      <c r="BJ63" s="19"/>
      <c r="BK63" s="20"/>
      <c r="BO63" s="42"/>
    </row>
    <row r="64" spans="1:67" x14ac:dyDescent="0.2">
      <c r="A64" s="48" t="s">
        <v>42</v>
      </c>
      <c r="B64" s="8" t="s">
        <v>43</v>
      </c>
      <c r="C64" s="18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19"/>
      <c r="AB64" s="19"/>
      <c r="AC64" s="19"/>
      <c r="AD64" s="19"/>
      <c r="AE64" s="19"/>
      <c r="AF64" s="19"/>
      <c r="AG64" s="19"/>
      <c r="AH64" s="19"/>
      <c r="AI64" s="19"/>
      <c r="AJ64" s="19"/>
      <c r="AK64" s="19"/>
      <c r="AL64" s="19"/>
      <c r="AM64" s="19"/>
      <c r="AN64" s="19"/>
      <c r="AO64" s="19"/>
      <c r="AP64" s="19"/>
      <c r="AQ64" s="19"/>
      <c r="AR64" s="19"/>
      <c r="AS64" s="19"/>
      <c r="AT64" s="19"/>
      <c r="AU64" s="19"/>
      <c r="AV64" s="19"/>
      <c r="AW64" s="19"/>
      <c r="AX64" s="19"/>
      <c r="AY64" s="19"/>
      <c r="AZ64" s="19"/>
      <c r="BA64" s="19"/>
      <c r="BB64" s="19"/>
      <c r="BC64" s="19"/>
      <c r="BD64" s="19"/>
      <c r="BE64" s="19"/>
      <c r="BF64" s="19"/>
      <c r="BG64" s="19"/>
      <c r="BH64" s="19"/>
      <c r="BI64" s="19"/>
      <c r="BJ64" s="19"/>
      <c r="BK64" s="20"/>
      <c r="BO64" s="42"/>
    </row>
    <row r="65" spans="1:67" ht="16" x14ac:dyDescent="0.2">
      <c r="A65" s="48" t="s">
        <v>7</v>
      </c>
      <c r="B65" s="62" t="s">
        <v>44</v>
      </c>
      <c r="C65" s="18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9"/>
      <c r="AH65" s="19"/>
      <c r="AI65" s="19"/>
      <c r="AJ65" s="19"/>
      <c r="AK65" s="19"/>
      <c r="AL65" s="19"/>
      <c r="AM65" s="19"/>
      <c r="AN65" s="19"/>
      <c r="AO65" s="19"/>
      <c r="AP65" s="19"/>
      <c r="AQ65" s="19"/>
      <c r="AR65" s="19"/>
      <c r="AS65" s="19"/>
      <c r="AT65" s="19"/>
      <c r="AU65" s="19"/>
      <c r="AV65" s="19"/>
      <c r="AW65" s="19"/>
      <c r="AX65" s="19"/>
      <c r="AY65" s="19"/>
      <c r="AZ65" s="19"/>
      <c r="BA65" s="19"/>
      <c r="BB65" s="19"/>
      <c r="BC65" s="19"/>
      <c r="BD65" s="19"/>
      <c r="BE65" s="19"/>
      <c r="BF65" s="19"/>
      <c r="BG65" s="19"/>
      <c r="BH65" s="19"/>
      <c r="BI65" s="19"/>
      <c r="BJ65" s="19"/>
      <c r="BK65" s="20"/>
      <c r="BO65" s="42"/>
    </row>
    <row r="66" spans="1:67" ht="16" x14ac:dyDescent="0.2">
      <c r="A66" s="49"/>
      <c r="B66" s="53" t="s">
        <v>33</v>
      </c>
      <c r="C66" s="9">
        <v>0</v>
      </c>
      <c r="D66" s="10">
        <v>0</v>
      </c>
      <c r="E66" s="10">
        <v>0</v>
      </c>
      <c r="F66" s="10">
        <v>0</v>
      </c>
      <c r="G66" s="11">
        <v>0</v>
      </c>
      <c r="H66" s="9">
        <v>0</v>
      </c>
      <c r="I66" s="10">
        <v>0</v>
      </c>
      <c r="J66" s="10">
        <v>0</v>
      </c>
      <c r="K66" s="10">
        <v>0</v>
      </c>
      <c r="L66" s="11">
        <v>0</v>
      </c>
      <c r="M66" s="9">
        <v>0</v>
      </c>
      <c r="N66" s="10">
        <v>0</v>
      </c>
      <c r="O66" s="10">
        <v>0</v>
      </c>
      <c r="P66" s="10">
        <v>0</v>
      </c>
      <c r="Q66" s="11">
        <v>0</v>
      </c>
      <c r="R66" s="9">
        <v>0</v>
      </c>
      <c r="S66" s="10">
        <v>0</v>
      </c>
      <c r="T66" s="10">
        <v>0</v>
      </c>
      <c r="U66" s="10">
        <v>0</v>
      </c>
      <c r="V66" s="11">
        <v>0</v>
      </c>
      <c r="W66" s="9">
        <v>0</v>
      </c>
      <c r="X66" s="10">
        <v>0</v>
      </c>
      <c r="Y66" s="10">
        <v>0</v>
      </c>
      <c r="Z66" s="10">
        <v>0</v>
      </c>
      <c r="AA66" s="11">
        <v>0</v>
      </c>
      <c r="AB66" s="9">
        <v>0</v>
      </c>
      <c r="AC66" s="10">
        <v>0</v>
      </c>
      <c r="AD66" s="10">
        <v>0</v>
      </c>
      <c r="AE66" s="10">
        <v>0</v>
      </c>
      <c r="AF66" s="11">
        <v>0</v>
      </c>
      <c r="AG66" s="9">
        <v>0</v>
      </c>
      <c r="AH66" s="10">
        <v>0</v>
      </c>
      <c r="AI66" s="10">
        <v>0</v>
      </c>
      <c r="AJ66" s="10">
        <v>0</v>
      </c>
      <c r="AK66" s="11">
        <v>0</v>
      </c>
      <c r="AL66" s="9">
        <v>0</v>
      </c>
      <c r="AM66" s="10">
        <v>0</v>
      </c>
      <c r="AN66" s="10">
        <v>0</v>
      </c>
      <c r="AO66" s="10">
        <v>0</v>
      </c>
      <c r="AP66" s="11">
        <v>0</v>
      </c>
      <c r="AQ66" s="9">
        <v>0</v>
      </c>
      <c r="AR66" s="10">
        <v>0</v>
      </c>
      <c r="AS66" s="10">
        <v>0</v>
      </c>
      <c r="AT66" s="10">
        <v>0</v>
      </c>
      <c r="AU66" s="11">
        <v>0</v>
      </c>
      <c r="AV66" s="9">
        <v>0</v>
      </c>
      <c r="AW66" s="10">
        <v>0</v>
      </c>
      <c r="AX66" s="10">
        <v>0</v>
      </c>
      <c r="AY66" s="10">
        <v>0</v>
      </c>
      <c r="AZ66" s="11">
        <v>0</v>
      </c>
      <c r="BA66" s="9">
        <v>0</v>
      </c>
      <c r="BB66" s="10">
        <v>0</v>
      </c>
      <c r="BC66" s="10">
        <v>0</v>
      </c>
      <c r="BD66" s="10">
        <v>0</v>
      </c>
      <c r="BE66" s="11">
        <v>0</v>
      </c>
      <c r="BF66" s="9">
        <v>0</v>
      </c>
      <c r="BG66" s="10">
        <v>0</v>
      </c>
      <c r="BH66" s="10">
        <v>0</v>
      </c>
      <c r="BI66" s="10">
        <v>0</v>
      </c>
      <c r="BJ66" s="11">
        <v>0</v>
      </c>
      <c r="BK66" s="12">
        <v>0</v>
      </c>
      <c r="BO66" s="42"/>
    </row>
    <row r="67" spans="1:67" s="17" customFormat="1" x14ac:dyDescent="0.2">
      <c r="A67" s="48"/>
      <c r="B67" s="63" t="s">
        <v>27</v>
      </c>
      <c r="C67" s="13">
        <v>0</v>
      </c>
      <c r="D67" s="14">
        <v>0</v>
      </c>
      <c r="E67" s="14">
        <v>0</v>
      </c>
      <c r="F67" s="14">
        <v>0</v>
      </c>
      <c r="G67" s="15">
        <v>0</v>
      </c>
      <c r="H67" s="13">
        <v>0</v>
      </c>
      <c r="I67" s="14">
        <v>0</v>
      </c>
      <c r="J67" s="14">
        <v>0</v>
      </c>
      <c r="K67" s="14">
        <v>0</v>
      </c>
      <c r="L67" s="15">
        <v>0</v>
      </c>
      <c r="M67" s="13">
        <v>0</v>
      </c>
      <c r="N67" s="14">
        <v>0</v>
      </c>
      <c r="O67" s="14">
        <v>0</v>
      </c>
      <c r="P67" s="14">
        <v>0</v>
      </c>
      <c r="Q67" s="15">
        <v>0</v>
      </c>
      <c r="R67" s="13">
        <v>0</v>
      </c>
      <c r="S67" s="14">
        <v>0</v>
      </c>
      <c r="T67" s="14">
        <v>0</v>
      </c>
      <c r="U67" s="14">
        <v>0</v>
      </c>
      <c r="V67" s="15">
        <v>0</v>
      </c>
      <c r="W67" s="13">
        <v>0</v>
      </c>
      <c r="X67" s="14">
        <v>0</v>
      </c>
      <c r="Y67" s="14">
        <v>0</v>
      </c>
      <c r="Z67" s="14">
        <v>0</v>
      </c>
      <c r="AA67" s="15">
        <v>0</v>
      </c>
      <c r="AB67" s="13">
        <v>0</v>
      </c>
      <c r="AC67" s="14">
        <v>0</v>
      </c>
      <c r="AD67" s="14">
        <v>0</v>
      </c>
      <c r="AE67" s="14">
        <v>0</v>
      </c>
      <c r="AF67" s="15">
        <v>0</v>
      </c>
      <c r="AG67" s="13">
        <v>0</v>
      </c>
      <c r="AH67" s="14">
        <v>0</v>
      </c>
      <c r="AI67" s="14">
        <v>0</v>
      </c>
      <c r="AJ67" s="14">
        <v>0</v>
      </c>
      <c r="AK67" s="15">
        <v>0</v>
      </c>
      <c r="AL67" s="13">
        <v>0</v>
      </c>
      <c r="AM67" s="14">
        <v>0</v>
      </c>
      <c r="AN67" s="14">
        <v>0</v>
      </c>
      <c r="AO67" s="14">
        <v>0</v>
      </c>
      <c r="AP67" s="15">
        <v>0</v>
      </c>
      <c r="AQ67" s="13">
        <v>0</v>
      </c>
      <c r="AR67" s="14">
        <v>0</v>
      </c>
      <c r="AS67" s="14">
        <v>0</v>
      </c>
      <c r="AT67" s="14">
        <v>0</v>
      </c>
      <c r="AU67" s="15">
        <v>0</v>
      </c>
      <c r="AV67" s="13">
        <v>0</v>
      </c>
      <c r="AW67" s="14">
        <v>0</v>
      </c>
      <c r="AX67" s="14">
        <v>0</v>
      </c>
      <c r="AY67" s="14">
        <v>0</v>
      </c>
      <c r="AZ67" s="15">
        <v>0</v>
      </c>
      <c r="BA67" s="13">
        <v>0</v>
      </c>
      <c r="BB67" s="14">
        <v>0</v>
      </c>
      <c r="BC67" s="14">
        <v>0</v>
      </c>
      <c r="BD67" s="14">
        <v>0</v>
      </c>
      <c r="BE67" s="15">
        <v>0</v>
      </c>
      <c r="BF67" s="13">
        <v>0</v>
      </c>
      <c r="BG67" s="14">
        <v>0</v>
      </c>
      <c r="BH67" s="14">
        <v>0</v>
      </c>
      <c r="BI67" s="14">
        <v>0</v>
      </c>
      <c r="BJ67" s="15">
        <v>0</v>
      </c>
      <c r="BK67" s="16">
        <v>0</v>
      </c>
      <c r="BO67" s="44"/>
    </row>
    <row r="68" spans="1:67" ht="12" customHeight="1" x14ac:dyDescent="0.2">
      <c r="A68" s="48"/>
      <c r="B68" s="60"/>
      <c r="C68" s="18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19"/>
      <c r="AN68" s="19"/>
      <c r="AO68" s="19"/>
      <c r="AP68" s="19"/>
      <c r="AQ68" s="19"/>
      <c r="AR68" s="19"/>
      <c r="AS68" s="19"/>
      <c r="AT68" s="19"/>
      <c r="AU68" s="19"/>
      <c r="AV68" s="19"/>
      <c r="AW68" s="19"/>
      <c r="AX68" s="19"/>
      <c r="AY68" s="19"/>
      <c r="AZ68" s="19"/>
      <c r="BA68" s="19"/>
      <c r="BB68" s="19"/>
      <c r="BC68" s="19"/>
      <c r="BD68" s="19"/>
      <c r="BE68" s="19"/>
      <c r="BF68" s="19"/>
      <c r="BG68" s="19"/>
      <c r="BH68" s="19"/>
      <c r="BI68" s="19"/>
      <c r="BJ68" s="19"/>
      <c r="BK68" s="20"/>
      <c r="BL68" s="7"/>
      <c r="BO68" s="42"/>
    </row>
    <row r="69" spans="1:67" s="17" customFormat="1" x14ac:dyDescent="0.2">
      <c r="A69" s="48"/>
      <c r="B69" s="64" t="s">
        <v>45</v>
      </c>
      <c r="C69" s="21">
        <f t="shared" ref="C69:AH69" si="23">C67+C62+C53+C47+C30</f>
        <v>3.269126E-2</v>
      </c>
      <c r="D69" s="21">
        <f t="shared" si="23"/>
        <v>13.122130437580644</v>
      </c>
      <c r="E69" s="21">
        <f t="shared" si="23"/>
        <v>0</v>
      </c>
      <c r="F69" s="21">
        <f t="shared" si="23"/>
        <v>0</v>
      </c>
      <c r="G69" s="21">
        <f t="shared" si="23"/>
        <v>7.1948225000000008</v>
      </c>
      <c r="H69" s="21">
        <f t="shared" si="23"/>
        <v>87.56927288</v>
      </c>
      <c r="I69" s="21">
        <f t="shared" si="23"/>
        <v>26.825956240000004</v>
      </c>
      <c r="J69" s="21">
        <f t="shared" si="23"/>
        <v>4.4894529500000004</v>
      </c>
      <c r="K69" s="21">
        <f t="shared" si="23"/>
        <v>0</v>
      </c>
      <c r="L69" s="21">
        <f t="shared" si="23"/>
        <v>73.564053569999984</v>
      </c>
      <c r="M69" s="21">
        <f t="shared" si="23"/>
        <v>0</v>
      </c>
      <c r="N69" s="21">
        <f t="shared" si="23"/>
        <v>0</v>
      </c>
      <c r="O69" s="21">
        <f t="shared" si="23"/>
        <v>0</v>
      </c>
      <c r="P69" s="21">
        <f t="shared" si="23"/>
        <v>0</v>
      </c>
      <c r="Q69" s="21">
        <f t="shared" si="23"/>
        <v>0</v>
      </c>
      <c r="R69" s="21">
        <f t="shared" si="23"/>
        <v>55.596719460000003</v>
      </c>
      <c r="S69" s="21">
        <f t="shared" si="23"/>
        <v>0.30786023999999995</v>
      </c>
      <c r="T69" s="21">
        <f t="shared" si="23"/>
        <v>0</v>
      </c>
      <c r="U69" s="21">
        <f t="shared" si="23"/>
        <v>0</v>
      </c>
      <c r="V69" s="21">
        <f t="shared" si="23"/>
        <v>8.6260745700000001</v>
      </c>
      <c r="W69" s="21">
        <f t="shared" si="23"/>
        <v>6.0189400000000004E-3</v>
      </c>
      <c r="X69" s="21">
        <f t="shared" si="23"/>
        <v>0.25656991000000001</v>
      </c>
      <c r="Y69" s="21">
        <f t="shared" si="23"/>
        <v>0</v>
      </c>
      <c r="Z69" s="21">
        <f t="shared" si="23"/>
        <v>0</v>
      </c>
      <c r="AA69" s="21">
        <f t="shared" si="23"/>
        <v>0</v>
      </c>
      <c r="AB69" s="21">
        <f t="shared" si="23"/>
        <v>26.902247269999997</v>
      </c>
      <c r="AC69" s="21">
        <f t="shared" si="23"/>
        <v>3.4551692099999998</v>
      </c>
      <c r="AD69" s="21">
        <f t="shared" si="23"/>
        <v>0</v>
      </c>
      <c r="AE69" s="21">
        <f t="shared" si="23"/>
        <v>0</v>
      </c>
      <c r="AF69" s="21">
        <f t="shared" si="23"/>
        <v>64.366957670774127</v>
      </c>
      <c r="AG69" s="21">
        <f t="shared" si="23"/>
        <v>0</v>
      </c>
      <c r="AH69" s="21">
        <f t="shared" si="23"/>
        <v>0</v>
      </c>
      <c r="AI69" s="21">
        <f t="shared" ref="AI69:BK69" si="24">AI67+AI62+AI53+AI47+AI30</f>
        <v>0</v>
      </c>
      <c r="AJ69" s="21">
        <f t="shared" si="24"/>
        <v>0</v>
      </c>
      <c r="AK69" s="21">
        <f t="shared" si="24"/>
        <v>0</v>
      </c>
      <c r="AL69" s="21">
        <f t="shared" si="24"/>
        <v>10.973973339999999</v>
      </c>
      <c r="AM69" s="21">
        <f t="shared" si="24"/>
        <v>0.32099042</v>
      </c>
      <c r="AN69" s="21">
        <f t="shared" si="24"/>
        <v>0</v>
      </c>
      <c r="AO69" s="21">
        <f t="shared" si="24"/>
        <v>0</v>
      </c>
      <c r="AP69" s="21">
        <f t="shared" si="24"/>
        <v>9.6125043300000019</v>
      </c>
      <c r="AQ69" s="21">
        <f t="shared" si="24"/>
        <v>0</v>
      </c>
      <c r="AR69" s="21">
        <f t="shared" si="24"/>
        <v>0</v>
      </c>
      <c r="AS69" s="21">
        <f t="shared" si="24"/>
        <v>0</v>
      </c>
      <c r="AT69" s="21">
        <f t="shared" si="24"/>
        <v>0</v>
      </c>
      <c r="AU69" s="21">
        <f t="shared" si="24"/>
        <v>0</v>
      </c>
      <c r="AV69" s="21">
        <f t="shared" si="24"/>
        <v>563.87942269999996</v>
      </c>
      <c r="AW69" s="21">
        <f t="shared" si="24"/>
        <v>148.67576627079404</v>
      </c>
      <c r="AX69" s="21">
        <f t="shared" si="24"/>
        <v>0</v>
      </c>
      <c r="AY69" s="21">
        <f t="shared" si="24"/>
        <v>0</v>
      </c>
      <c r="AZ69" s="21">
        <f t="shared" si="24"/>
        <v>1207.9275068700001</v>
      </c>
      <c r="BA69" s="21">
        <f t="shared" si="24"/>
        <v>0</v>
      </c>
      <c r="BB69" s="21">
        <f t="shared" si="24"/>
        <v>0</v>
      </c>
      <c r="BC69" s="21">
        <f t="shared" si="24"/>
        <v>0</v>
      </c>
      <c r="BD69" s="21">
        <f t="shared" si="24"/>
        <v>0</v>
      </c>
      <c r="BE69" s="21">
        <f t="shared" si="24"/>
        <v>0</v>
      </c>
      <c r="BF69" s="21">
        <f t="shared" si="24"/>
        <v>348.42856652999996</v>
      </c>
      <c r="BG69" s="21">
        <f t="shared" si="24"/>
        <v>41.810213760000003</v>
      </c>
      <c r="BH69" s="21">
        <f t="shared" si="24"/>
        <v>0</v>
      </c>
      <c r="BI69" s="21">
        <f t="shared" si="24"/>
        <v>0</v>
      </c>
      <c r="BJ69" s="21">
        <f t="shared" si="24"/>
        <v>367.3106803</v>
      </c>
      <c r="BK69" s="16">
        <f t="shared" si="24"/>
        <v>3071.2556216291487</v>
      </c>
      <c r="BL69" s="22">
        <f>+BK69+BK73</f>
        <v>3071.2556216291487</v>
      </c>
      <c r="BM69" s="44">
        <f>BL69-BK69</f>
        <v>0</v>
      </c>
      <c r="BO69" s="44"/>
    </row>
    <row r="70" spans="1:67" x14ac:dyDescent="0.2">
      <c r="A70" s="48"/>
      <c r="B70" s="63"/>
      <c r="C70" s="9"/>
      <c r="D70" s="10"/>
      <c r="E70" s="10"/>
      <c r="F70" s="10"/>
      <c r="G70" s="11"/>
      <c r="H70" s="9"/>
      <c r="I70" s="10"/>
      <c r="J70" s="10"/>
      <c r="K70" s="10"/>
      <c r="L70" s="11"/>
      <c r="M70" s="9"/>
      <c r="N70" s="10"/>
      <c r="O70" s="10"/>
      <c r="P70" s="10"/>
      <c r="Q70" s="11"/>
      <c r="R70" s="9"/>
      <c r="S70" s="10"/>
      <c r="T70" s="10"/>
      <c r="U70" s="10"/>
      <c r="V70" s="11"/>
      <c r="W70" s="9"/>
      <c r="X70" s="10"/>
      <c r="Y70" s="10"/>
      <c r="Z70" s="10"/>
      <c r="AA70" s="11"/>
      <c r="AB70" s="9"/>
      <c r="AC70" s="10"/>
      <c r="AD70" s="10"/>
      <c r="AE70" s="10"/>
      <c r="AF70" s="11"/>
      <c r="AG70" s="9"/>
      <c r="AH70" s="10"/>
      <c r="AI70" s="10"/>
      <c r="AJ70" s="10"/>
      <c r="AK70" s="11"/>
      <c r="AL70" s="9"/>
      <c r="AM70" s="10"/>
      <c r="AN70" s="10"/>
      <c r="AO70" s="10"/>
      <c r="AP70" s="11"/>
      <c r="AQ70" s="9"/>
      <c r="AR70" s="10"/>
      <c r="AS70" s="10"/>
      <c r="AT70" s="10"/>
      <c r="AU70" s="11"/>
      <c r="AV70" s="9"/>
      <c r="AW70" s="10"/>
      <c r="AX70" s="10"/>
      <c r="AY70" s="10"/>
      <c r="AZ70" s="11"/>
      <c r="BA70" s="9"/>
      <c r="BB70" s="10"/>
      <c r="BC70" s="10"/>
      <c r="BD70" s="10"/>
      <c r="BE70" s="11"/>
      <c r="BF70" s="9"/>
      <c r="BG70" s="10"/>
      <c r="BH70" s="10"/>
      <c r="BI70" s="10"/>
      <c r="BJ70" s="11"/>
      <c r="BK70" s="12"/>
      <c r="BL70" s="68">
        <v>3071.2556216291491</v>
      </c>
      <c r="BM70" s="42">
        <f>BL70-BL69</f>
        <v>0</v>
      </c>
      <c r="BO70" s="42"/>
    </row>
    <row r="71" spans="1:67" ht="16" x14ac:dyDescent="0.2">
      <c r="A71" s="48" t="s">
        <v>28</v>
      </c>
      <c r="B71" s="54" t="s">
        <v>29</v>
      </c>
      <c r="C71" s="9"/>
      <c r="D71" s="10"/>
      <c r="E71" s="10"/>
      <c r="F71" s="10"/>
      <c r="G71" s="11"/>
      <c r="H71" s="9"/>
      <c r="I71" s="10"/>
      <c r="J71" s="10"/>
      <c r="K71" s="10"/>
      <c r="L71" s="11"/>
      <c r="M71" s="9"/>
      <c r="N71" s="10"/>
      <c r="O71" s="10"/>
      <c r="P71" s="10"/>
      <c r="Q71" s="11"/>
      <c r="R71" s="9"/>
      <c r="S71" s="10"/>
      <c r="T71" s="10"/>
      <c r="U71" s="10"/>
      <c r="V71" s="11"/>
      <c r="W71" s="9"/>
      <c r="X71" s="10"/>
      <c r="Y71" s="10"/>
      <c r="Z71" s="10"/>
      <c r="AA71" s="11"/>
      <c r="AB71" s="9"/>
      <c r="AC71" s="10"/>
      <c r="AD71" s="10"/>
      <c r="AE71" s="10"/>
      <c r="AF71" s="11"/>
      <c r="AG71" s="9"/>
      <c r="AH71" s="10"/>
      <c r="AI71" s="10"/>
      <c r="AJ71" s="10"/>
      <c r="AK71" s="11"/>
      <c r="AL71" s="9"/>
      <c r="AM71" s="10"/>
      <c r="AN71" s="10"/>
      <c r="AO71" s="10"/>
      <c r="AP71" s="11"/>
      <c r="AQ71" s="9"/>
      <c r="AR71" s="10"/>
      <c r="AS71" s="10"/>
      <c r="AT71" s="10"/>
      <c r="AU71" s="11"/>
      <c r="AV71" s="9"/>
      <c r="AW71" s="10"/>
      <c r="AX71" s="10"/>
      <c r="AY71" s="10"/>
      <c r="AZ71" s="11"/>
      <c r="BA71" s="9"/>
      <c r="BB71" s="10"/>
      <c r="BC71" s="10"/>
      <c r="BD71" s="10"/>
      <c r="BE71" s="11"/>
      <c r="BF71" s="9"/>
      <c r="BG71" s="10"/>
      <c r="BH71" s="10"/>
      <c r="BI71" s="10"/>
      <c r="BJ71" s="11"/>
      <c r="BK71" s="12"/>
      <c r="BL71" s="42"/>
      <c r="BM71" s="43"/>
      <c r="BO71" s="42"/>
    </row>
    <row r="72" spans="1:67" x14ac:dyDescent="0.2">
      <c r="A72" s="48"/>
      <c r="B72" s="53"/>
      <c r="C72" s="9"/>
      <c r="D72" s="10"/>
      <c r="E72" s="10"/>
      <c r="F72" s="10"/>
      <c r="G72" s="11"/>
      <c r="H72" s="9"/>
      <c r="I72" s="10"/>
      <c r="J72" s="10"/>
      <c r="K72" s="10"/>
      <c r="L72" s="11"/>
      <c r="M72" s="9"/>
      <c r="N72" s="10"/>
      <c r="O72" s="10"/>
      <c r="P72" s="10"/>
      <c r="Q72" s="11"/>
      <c r="R72" s="9"/>
      <c r="S72" s="10"/>
      <c r="T72" s="10"/>
      <c r="U72" s="10"/>
      <c r="V72" s="11"/>
      <c r="W72" s="9"/>
      <c r="X72" s="10"/>
      <c r="Y72" s="10"/>
      <c r="Z72" s="10"/>
      <c r="AA72" s="11"/>
      <c r="AB72" s="9"/>
      <c r="AC72" s="10"/>
      <c r="AD72" s="10"/>
      <c r="AE72" s="10"/>
      <c r="AF72" s="11"/>
      <c r="AG72" s="9"/>
      <c r="AH72" s="10"/>
      <c r="AI72" s="10"/>
      <c r="AJ72" s="10"/>
      <c r="AK72" s="11"/>
      <c r="AL72" s="9"/>
      <c r="AM72" s="10"/>
      <c r="AN72" s="10"/>
      <c r="AO72" s="10"/>
      <c r="AP72" s="11"/>
      <c r="AQ72" s="9"/>
      <c r="AR72" s="10"/>
      <c r="AS72" s="10"/>
      <c r="AT72" s="10"/>
      <c r="AU72" s="11"/>
      <c r="AV72" s="9"/>
      <c r="AW72" s="10"/>
      <c r="AX72" s="10"/>
      <c r="AY72" s="10"/>
      <c r="AZ72" s="11"/>
      <c r="BA72" s="9"/>
      <c r="BB72" s="10"/>
      <c r="BC72" s="10"/>
      <c r="BD72" s="10"/>
      <c r="BE72" s="11"/>
      <c r="BF72" s="9"/>
      <c r="BG72" s="10"/>
      <c r="BH72" s="10"/>
      <c r="BI72" s="10"/>
      <c r="BJ72" s="11"/>
      <c r="BK72" s="12">
        <f>SUM(C72:BJ72)</f>
        <v>0</v>
      </c>
      <c r="BL72" s="7"/>
      <c r="BO72" s="42"/>
    </row>
    <row r="73" spans="1:67" s="17" customFormat="1" ht="17" thickBot="1" x14ac:dyDescent="0.25">
      <c r="A73" s="48"/>
      <c r="B73" s="65" t="s">
        <v>27</v>
      </c>
      <c r="C73" s="66">
        <f t="shared" ref="C73:AH73" si="25">SUM(C72:C72)</f>
        <v>0</v>
      </c>
      <c r="D73" s="66">
        <f t="shared" si="25"/>
        <v>0</v>
      </c>
      <c r="E73" s="66">
        <f t="shared" si="25"/>
        <v>0</v>
      </c>
      <c r="F73" s="66">
        <f t="shared" si="25"/>
        <v>0</v>
      </c>
      <c r="G73" s="66">
        <f t="shared" si="25"/>
        <v>0</v>
      </c>
      <c r="H73" s="66">
        <f t="shared" si="25"/>
        <v>0</v>
      </c>
      <c r="I73" s="66">
        <f t="shared" si="25"/>
        <v>0</v>
      </c>
      <c r="J73" s="66">
        <f t="shared" si="25"/>
        <v>0</v>
      </c>
      <c r="K73" s="66">
        <f t="shared" si="25"/>
        <v>0</v>
      </c>
      <c r="L73" s="66">
        <f t="shared" si="25"/>
        <v>0</v>
      </c>
      <c r="M73" s="66">
        <f t="shared" si="25"/>
        <v>0</v>
      </c>
      <c r="N73" s="66">
        <f t="shared" si="25"/>
        <v>0</v>
      </c>
      <c r="O73" s="66">
        <f t="shared" si="25"/>
        <v>0</v>
      </c>
      <c r="P73" s="66">
        <f t="shared" si="25"/>
        <v>0</v>
      </c>
      <c r="Q73" s="66">
        <f t="shared" si="25"/>
        <v>0</v>
      </c>
      <c r="R73" s="66">
        <f t="shared" si="25"/>
        <v>0</v>
      </c>
      <c r="S73" s="66">
        <f t="shared" si="25"/>
        <v>0</v>
      </c>
      <c r="T73" s="66">
        <f t="shared" si="25"/>
        <v>0</v>
      </c>
      <c r="U73" s="66">
        <f t="shared" si="25"/>
        <v>0</v>
      </c>
      <c r="V73" s="66">
        <f t="shared" si="25"/>
        <v>0</v>
      </c>
      <c r="W73" s="66">
        <f t="shared" si="25"/>
        <v>0</v>
      </c>
      <c r="X73" s="66">
        <f t="shared" si="25"/>
        <v>0</v>
      </c>
      <c r="Y73" s="66">
        <f t="shared" si="25"/>
        <v>0</v>
      </c>
      <c r="Z73" s="66">
        <f t="shared" si="25"/>
        <v>0</v>
      </c>
      <c r="AA73" s="66">
        <f t="shared" si="25"/>
        <v>0</v>
      </c>
      <c r="AB73" s="66">
        <f t="shared" si="25"/>
        <v>0</v>
      </c>
      <c r="AC73" s="66">
        <f t="shared" si="25"/>
        <v>0</v>
      </c>
      <c r="AD73" s="66">
        <f t="shared" si="25"/>
        <v>0</v>
      </c>
      <c r="AE73" s="66">
        <f t="shared" si="25"/>
        <v>0</v>
      </c>
      <c r="AF73" s="66">
        <f t="shared" si="25"/>
        <v>0</v>
      </c>
      <c r="AG73" s="66">
        <f t="shared" si="25"/>
        <v>0</v>
      </c>
      <c r="AH73" s="66">
        <f t="shared" si="25"/>
        <v>0</v>
      </c>
      <c r="AI73" s="66">
        <f t="shared" ref="AI73:BK73" si="26">SUM(AI72:AI72)</f>
        <v>0</v>
      </c>
      <c r="AJ73" s="66">
        <f t="shared" si="26"/>
        <v>0</v>
      </c>
      <c r="AK73" s="66">
        <f t="shared" si="26"/>
        <v>0</v>
      </c>
      <c r="AL73" s="66">
        <f t="shared" si="26"/>
        <v>0</v>
      </c>
      <c r="AM73" s="66">
        <f t="shared" si="26"/>
        <v>0</v>
      </c>
      <c r="AN73" s="66">
        <f t="shared" si="26"/>
        <v>0</v>
      </c>
      <c r="AO73" s="66">
        <f t="shared" si="26"/>
        <v>0</v>
      </c>
      <c r="AP73" s="66">
        <f t="shared" si="26"/>
        <v>0</v>
      </c>
      <c r="AQ73" s="66">
        <f t="shared" si="26"/>
        <v>0</v>
      </c>
      <c r="AR73" s="66">
        <f t="shared" si="26"/>
        <v>0</v>
      </c>
      <c r="AS73" s="66">
        <f t="shared" si="26"/>
        <v>0</v>
      </c>
      <c r="AT73" s="66">
        <f t="shared" si="26"/>
        <v>0</v>
      </c>
      <c r="AU73" s="66">
        <f t="shared" si="26"/>
        <v>0</v>
      </c>
      <c r="AV73" s="66">
        <f t="shared" si="26"/>
        <v>0</v>
      </c>
      <c r="AW73" s="66">
        <f t="shared" si="26"/>
        <v>0</v>
      </c>
      <c r="AX73" s="66">
        <f t="shared" si="26"/>
        <v>0</v>
      </c>
      <c r="AY73" s="66">
        <f t="shared" si="26"/>
        <v>0</v>
      </c>
      <c r="AZ73" s="66">
        <f t="shared" si="26"/>
        <v>0</v>
      </c>
      <c r="BA73" s="66">
        <f t="shared" si="26"/>
        <v>0</v>
      </c>
      <c r="BB73" s="66">
        <f t="shared" si="26"/>
        <v>0</v>
      </c>
      <c r="BC73" s="66">
        <f t="shared" si="26"/>
        <v>0</v>
      </c>
      <c r="BD73" s="66">
        <f t="shared" si="26"/>
        <v>0</v>
      </c>
      <c r="BE73" s="66">
        <f t="shared" si="26"/>
        <v>0</v>
      </c>
      <c r="BF73" s="66">
        <f t="shared" si="26"/>
        <v>0</v>
      </c>
      <c r="BG73" s="66">
        <f t="shared" si="26"/>
        <v>0</v>
      </c>
      <c r="BH73" s="66">
        <f t="shared" si="26"/>
        <v>0</v>
      </c>
      <c r="BI73" s="66">
        <f t="shared" si="26"/>
        <v>0</v>
      </c>
      <c r="BJ73" s="66">
        <f t="shared" si="26"/>
        <v>0</v>
      </c>
      <c r="BK73" s="67">
        <f t="shared" si="26"/>
        <v>0</v>
      </c>
      <c r="BO73" s="44"/>
    </row>
    <row r="74" spans="1:67" x14ac:dyDescent="0.2">
      <c r="G74" s="7"/>
      <c r="Q74" s="7"/>
      <c r="AA74" s="7"/>
      <c r="AK74" s="7"/>
      <c r="AU74" s="7"/>
      <c r="BE74" s="7"/>
    </row>
    <row r="75" spans="1:67" x14ac:dyDescent="0.2">
      <c r="D75" s="7"/>
    </row>
    <row r="76" spans="1:67" x14ac:dyDescent="0.2">
      <c r="C76" s="45"/>
      <c r="D76" s="45"/>
      <c r="E76" s="45"/>
      <c r="F76" s="45"/>
      <c r="G76" s="45"/>
      <c r="H76" s="45"/>
      <c r="I76" s="45"/>
      <c r="J76" s="45"/>
      <c r="K76" s="45"/>
      <c r="L76" s="45"/>
      <c r="M76" s="45"/>
      <c r="N76" s="45"/>
      <c r="O76" s="45"/>
      <c r="P76" s="45"/>
      <c r="Q76" s="45"/>
      <c r="R76" s="45"/>
      <c r="S76" s="45"/>
      <c r="T76" s="45"/>
      <c r="U76" s="45"/>
      <c r="V76" s="45"/>
      <c r="W76" s="45"/>
      <c r="X76" s="45"/>
      <c r="Y76" s="45"/>
      <c r="Z76" s="45"/>
      <c r="AA76" s="45"/>
      <c r="AB76" s="45"/>
      <c r="AC76" s="45"/>
      <c r="AD76" s="45"/>
      <c r="AE76" s="45"/>
      <c r="AF76" s="45"/>
      <c r="AG76" s="45"/>
      <c r="AH76" s="45"/>
      <c r="AI76" s="45"/>
      <c r="AJ76" s="45"/>
      <c r="AK76" s="45"/>
      <c r="AL76" s="45"/>
      <c r="AM76" s="45"/>
      <c r="AN76" s="45"/>
      <c r="AO76" s="45"/>
      <c r="AP76" s="45"/>
      <c r="AQ76" s="45"/>
      <c r="AR76" s="45"/>
      <c r="AS76" s="45"/>
      <c r="AT76" s="45"/>
      <c r="AU76" s="45"/>
      <c r="AV76" s="45"/>
      <c r="AW76" s="45"/>
      <c r="AX76" s="45"/>
      <c r="AY76" s="45"/>
      <c r="AZ76" s="45"/>
      <c r="BA76" s="45"/>
      <c r="BB76" s="45"/>
      <c r="BC76" s="45"/>
      <c r="BD76" s="45"/>
      <c r="BE76" s="45"/>
      <c r="BF76" s="45"/>
      <c r="BG76" s="45"/>
      <c r="BH76" s="45"/>
      <c r="BI76" s="45"/>
      <c r="BJ76" s="45"/>
    </row>
  </sheetData>
  <mergeCells count="25">
    <mergeCell ref="BK3:BK6"/>
    <mergeCell ref="BA4:BJ4"/>
    <mergeCell ref="A2:A6"/>
    <mergeCell ref="B2:B6"/>
    <mergeCell ref="C2:BK2"/>
    <mergeCell ref="C3:V3"/>
    <mergeCell ref="W3:AP3"/>
    <mergeCell ref="C5:G5"/>
    <mergeCell ref="H5:L5"/>
    <mergeCell ref="W5:AA5"/>
    <mergeCell ref="C4:L4"/>
    <mergeCell ref="M4:V4"/>
    <mergeCell ref="AQ4:AZ4"/>
    <mergeCell ref="AG4:AP4"/>
    <mergeCell ref="AV5:AZ5"/>
    <mergeCell ref="AQ3:BJ3"/>
    <mergeCell ref="AB5:AF5"/>
    <mergeCell ref="BA5:BE5"/>
    <mergeCell ref="BF5:BJ5"/>
    <mergeCell ref="W4:AF4"/>
    <mergeCell ref="M5:Q5"/>
    <mergeCell ref="R5:V5"/>
    <mergeCell ref="AG5:AK5"/>
    <mergeCell ref="AL5:AP5"/>
    <mergeCell ref="AQ5:AU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L50"/>
  <sheetViews>
    <sheetView workbookViewId="0"/>
  </sheetViews>
  <sheetFormatPr baseColWidth="10" defaultColWidth="8.83203125" defaultRowHeight="15" x14ac:dyDescent="0.2"/>
  <cols>
    <col min="1" max="1" width="2.33203125" customWidth="1"/>
    <col min="2" max="2" width="6.6640625" customWidth="1"/>
    <col min="3" max="3" width="25.33203125" bestFit="1" customWidth="1"/>
    <col min="4" max="4" width="15.5" customWidth="1"/>
    <col min="5" max="6" width="18.33203125" customWidth="1"/>
    <col min="7" max="7" width="10" customWidth="1"/>
    <col min="8" max="8" width="19.83203125" customWidth="1"/>
    <col min="9" max="9" width="15.83203125" bestFit="1" customWidth="1"/>
    <col min="10" max="10" width="17" bestFit="1" customWidth="1"/>
    <col min="11" max="11" width="12.5" customWidth="1"/>
    <col min="12" max="12" width="19.83203125" customWidth="1"/>
  </cols>
  <sheetData>
    <row r="1" spans="2:12" x14ac:dyDescent="0.2">
      <c r="B1" s="93" t="s">
        <v>110</v>
      </c>
      <c r="C1" s="94"/>
      <c r="D1" s="94"/>
      <c r="E1" s="94"/>
      <c r="F1" s="94"/>
      <c r="G1" s="94"/>
      <c r="H1" s="94"/>
      <c r="I1" s="94"/>
      <c r="J1" s="94"/>
      <c r="K1" s="94"/>
      <c r="L1" s="95"/>
    </row>
    <row r="2" spans="2:12" x14ac:dyDescent="0.2">
      <c r="B2" s="93" t="s">
        <v>97</v>
      </c>
      <c r="C2" s="94"/>
      <c r="D2" s="94"/>
      <c r="E2" s="94"/>
      <c r="F2" s="94"/>
      <c r="G2" s="94"/>
      <c r="H2" s="94"/>
      <c r="I2" s="94"/>
      <c r="J2" s="94"/>
      <c r="K2" s="94"/>
      <c r="L2" s="95"/>
    </row>
    <row r="3" spans="2:12" ht="28" x14ac:dyDescent="0.2">
      <c r="B3" s="23" t="s">
        <v>0</v>
      </c>
      <c r="C3" s="23" t="s">
        <v>51</v>
      </c>
      <c r="D3" s="23" t="s">
        <v>52</v>
      </c>
      <c r="E3" s="23" t="s">
        <v>53</v>
      </c>
      <c r="F3" s="23" t="s">
        <v>21</v>
      </c>
      <c r="G3" s="23" t="s">
        <v>25</v>
      </c>
      <c r="H3" s="23" t="s">
        <v>43</v>
      </c>
      <c r="I3" s="23" t="s">
        <v>54</v>
      </c>
      <c r="J3" s="23" t="s">
        <v>55</v>
      </c>
      <c r="K3" s="23" t="s">
        <v>56</v>
      </c>
      <c r="L3" s="23" t="s">
        <v>57</v>
      </c>
    </row>
    <row r="4" spans="2:12" x14ac:dyDescent="0.2">
      <c r="B4" s="24">
        <v>1</v>
      </c>
      <c r="C4" s="25" t="s">
        <v>58</v>
      </c>
      <c r="D4" s="26">
        <v>0</v>
      </c>
      <c r="E4" s="26">
        <v>0</v>
      </c>
      <c r="F4" s="37">
        <v>4.2104324000000005E-2</v>
      </c>
      <c r="G4" s="26">
        <v>1.5573397419354836E-3</v>
      </c>
      <c r="H4" s="26">
        <v>0</v>
      </c>
      <c r="I4" s="27">
        <v>0</v>
      </c>
      <c r="J4" s="27">
        <v>0</v>
      </c>
      <c r="K4" s="27">
        <f>SUM(D4:J4)</f>
        <v>4.3661663741935489E-2</v>
      </c>
      <c r="L4" s="26">
        <v>0</v>
      </c>
    </row>
    <row r="5" spans="2:12" x14ac:dyDescent="0.2">
      <c r="B5" s="24">
        <v>2</v>
      </c>
      <c r="C5" s="28" t="s">
        <v>59</v>
      </c>
      <c r="D5" s="26">
        <v>0.24951221612903229</v>
      </c>
      <c r="E5" s="26">
        <v>0</v>
      </c>
      <c r="F5" s="37">
        <v>21.249160658322609</v>
      </c>
      <c r="G5" s="26">
        <v>1.5365358735483872</v>
      </c>
      <c r="H5" s="26">
        <v>0</v>
      </c>
      <c r="I5" s="27">
        <v>0</v>
      </c>
      <c r="J5" s="27">
        <v>0</v>
      </c>
      <c r="K5" s="27">
        <f t="shared" ref="K5:K41" si="0">SUM(D5:J5)</f>
        <v>23.035208748000031</v>
      </c>
      <c r="L5" s="26">
        <v>0</v>
      </c>
    </row>
    <row r="6" spans="2:12" x14ac:dyDescent="0.2">
      <c r="B6" s="24">
        <v>3</v>
      </c>
      <c r="C6" s="25" t="s">
        <v>60</v>
      </c>
      <c r="D6" s="26">
        <v>0</v>
      </c>
      <c r="E6" s="26">
        <v>0</v>
      </c>
      <c r="F6" s="37">
        <v>0.2207472068709678</v>
      </c>
      <c r="G6" s="26">
        <v>7.110627829032258E-2</v>
      </c>
      <c r="H6" s="26">
        <v>0</v>
      </c>
      <c r="I6" s="27">
        <v>0</v>
      </c>
      <c r="J6" s="27">
        <v>0</v>
      </c>
      <c r="K6" s="27">
        <f t="shared" si="0"/>
        <v>0.29185348516129039</v>
      </c>
      <c r="L6" s="26">
        <v>0</v>
      </c>
    </row>
    <row r="7" spans="2:12" x14ac:dyDescent="0.2">
      <c r="B7" s="24">
        <v>4</v>
      </c>
      <c r="C7" s="28" t="s">
        <v>61</v>
      </c>
      <c r="D7" s="26">
        <v>3.2948874193548393E-4</v>
      </c>
      <c r="E7" s="26">
        <v>0</v>
      </c>
      <c r="F7" s="37">
        <v>5.5600362539032266</v>
      </c>
      <c r="G7" s="26">
        <v>0.32280088699999998</v>
      </c>
      <c r="H7" s="26">
        <v>0</v>
      </c>
      <c r="I7" s="27">
        <v>0</v>
      </c>
      <c r="J7" s="27">
        <v>0</v>
      </c>
      <c r="K7" s="27">
        <f t="shared" si="0"/>
        <v>5.8831666296451619</v>
      </c>
      <c r="L7" s="26">
        <v>0</v>
      </c>
    </row>
    <row r="8" spans="2:12" x14ac:dyDescent="0.2">
      <c r="B8" s="24">
        <v>5</v>
      </c>
      <c r="C8" s="28" t="s">
        <v>62</v>
      </c>
      <c r="D8" s="26">
        <v>0.24188432899999998</v>
      </c>
      <c r="E8" s="26">
        <v>0</v>
      </c>
      <c r="F8" s="37">
        <v>17.101088199064527</v>
      </c>
      <c r="G8" s="26">
        <v>1.001126337483871</v>
      </c>
      <c r="H8" s="26">
        <v>0</v>
      </c>
      <c r="I8" s="27">
        <v>0</v>
      </c>
      <c r="J8" s="27">
        <v>0</v>
      </c>
      <c r="K8" s="27">
        <f t="shared" si="0"/>
        <v>18.3440988655484</v>
      </c>
      <c r="L8" s="26">
        <v>0</v>
      </c>
    </row>
    <row r="9" spans="2:12" x14ac:dyDescent="0.2">
      <c r="B9" s="24">
        <v>6</v>
      </c>
      <c r="C9" s="28" t="s">
        <v>63</v>
      </c>
      <c r="D9" s="26">
        <v>2.0218299096774191E-2</v>
      </c>
      <c r="E9" s="26">
        <v>0</v>
      </c>
      <c r="F9" s="37">
        <v>14.858752386354844</v>
      </c>
      <c r="G9" s="26">
        <v>1.6636086111935484</v>
      </c>
      <c r="H9" s="26">
        <v>0</v>
      </c>
      <c r="I9" s="27">
        <v>0</v>
      </c>
      <c r="J9" s="27">
        <v>0</v>
      </c>
      <c r="K9" s="27">
        <f t="shared" si="0"/>
        <v>16.542579296645165</v>
      </c>
      <c r="L9" s="26">
        <v>0</v>
      </c>
    </row>
    <row r="10" spans="2:12" x14ac:dyDescent="0.2">
      <c r="B10" s="24">
        <v>7</v>
      </c>
      <c r="C10" s="28" t="s">
        <v>64</v>
      </c>
      <c r="D10" s="26">
        <v>6.8603022032258057E-2</v>
      </c>
      <c r="E10" s="26">
        <v>0</v>
      </c>
      <c r="F10" s="37">
        <v>29.897666616999949</v>
      </c>
      <c r="G10" s="26">
        <v>2.7713864131935493</v>
      </c>
      <c r="H10" s="26">
        <v>0</v>
      </c>
      <c r="I10" s="27">
        <v>0</v>
      </c>
      <c r="J10" s="27">
        <v>0</v>
      </c>
      <c r="K10" s="27">
        <f t="shared" si="0"/>
        <v>32.737656052225752</v>
      </c>
      <c r="L10" s="26">
        <v>0</v>
      </c>
    </row>
    <row r="11" spans="2:12" x14ac:dyDescent="0.2">
      <c r="B11" s="24">
        <v>8</v>
      </c>
      <c r="C11" s="25" t="s">
        <v>65</v>
      </c>
      <c r="D11" s="26">
        <v>1.7701614064516126E-2</v>
      </c>
      <c r="E11" s="26">
        <v>0</v>
      </c>
      <c r="F11" s="37">
        <v>0.19330035103225809</v>
      </c>
      <c r="G11" s="26">
        <v>3.0177158064516141E-3</v>
      </c>
      <c r="H11" s="26">
        <v>0</v>
      </c>
      <c r="I11" s="27">
        <v>0</v>
      </c>
      <c r="J11" s="27">
        <v>0</v>
      </c>
      <c r="K11" s="27">
        <f t="shared" si="0"/>
        <v>0.21401968090322582</v>
      </c>
      <c r="L11" s="26">
        <v>0</v>
      </c>
    </row>
    <row r="12" spans="2:12" x14ac:dyDescent="0.2">
      <c r="B12" s="24">
        <v>9</v>
      </c>
      <c r="C12" s="25" t="s">
        <v>66</v>
      </c>
      <c r="D12" s="26">
        <v>0</v>
      </c>
      <c r="E12" s="26">
        <v>0</v>
      </c>
      <c r="F12" s="37">
        <v>5.7348930645161281E-3</v>
      </c>
      <c r="G12" s="26">
        <v>5.3002180645161262E-4</v>
      </c>
      <c r="H12" s="26">
        <v>0</v>
      </c>
      <c r="I12" s="27">
        <v>0</v>
      </c>
      <c r="J12" s="27">
        <v>0</v>
      </c>
      <c r="K12" s="27">
        <f t="shared" si="0"/>
        <v>6.2649148709677405E-3</v>
      </c>
      <c r="L12" s="26">
        <v>0</v>
      </c>
    </row>
    <row r="13" spans="2:12" x14ac:dyDescent="0.2">
      <c r="B13" s="24">
        <v>10</v>
      </c>
      <c r="C13" s="28" t="s">
        <v>67</v>
      </c>
      <c r="D13" s="26">
        <v>1.0627958161290323E-2</v>
      </c>
      <c r="E13" s="26">
        <v>0</v>
      </c>
      <c r="F13" s="37">
        <v>6.2139630824516132</v>
      </c>
      <c r="G13" s="26">
        <v>5.5536221037741944</v>
      </c>
      <c r="H13" s="26">
        <v>0</v>
      </c>
      <c r="I13" s="27">
        <v>0</v>
      </c>
      <c r="J13" s="27">
        <v>0</v>
      </c>
      <c r="K13" s="27">
        <f t="shared" si="0"/>
        <v>11.778213144387099</v>
      </c>
      <c r="L13" s="26">
        <v>0</v>
      </c>
    </row>
    <row r="14" spans="2:12" x14ac:dyDescent="0.2">
      <c r="B14" s="24">
        <v>11</v>
      </c>
      <c r="C14" s="28" t="s">
        <v>68</v>
      </c>
      <c r="D14" s="26">
        <v>3.6342687611935487</v>
      </c>
      <c r="E14" s="26">
        <v>0</v>
      </c>
      <c r="F14" s="37">
        <v>313.6481266080645</v>
      </c>
      <c r="G14" s="26">
        <v>54.791256592967684</v>
      </c>
      <c r="H14" s="26">
        <v>0</v>
      </c>
      <c r="I14" s="27">
        <v>0</v>
      </c>
      <c r="J14" s="27">
        <v>0</v>
      </c>
      <c r="K14" s="27">
        <f t="shared" si="0"/>
        <v>372.07365196222571</v>
      </c>
      <c r="L14" s="26">
        <v>0</v>
      </c>
    </row>
    <row r="15" spans="2:12" x14ac:dyDescent="0.2">
      <c r="B15" s="24">
        <v>12</v>
      </c>
      <c r="C15" s="28" t="s">
        <v>69</v>
      </c>
      <c r="D15" s="26">
        <v>0.59282357396774188</v>
      </c>
      <c r="E15" s="26">
        <v>0</v>
      </c>
      <c r="F15" s="37">
        <v>59.858477044161255</v>
      </c>
      <c r="G15" s="26">
        <v>7.569261140354838</v>
      </c>
      <c r="H15" s="26">
        <v>0</v>
      </c>
      <c r="I15" s="27">
        <v>0</v>
      </c>
      <c r="J15" s="27">
        <v>0</v>
      </c>
      <c r="K15" s="27">
        <f t="shared" si="0"/>
        <v>68.020561758483836</v>
      </c>
      <c r="L15" s="26">
        <v>0</v>
      </c>
    </row>
    <row r="16" spans="2:12" x14ac:dyDescent="0.2">
      <c r="B16" s="24">
        <v>13</v>
      </c>
      <c r="C16" s="28" t="s">
        <v>70</v>
      </c>
      <c r="D16" s="26">
        <v>3.3241276419354836E-2</v>
      </c>
      <c r="E16" s="26">
        <v>0</v>
      </c>
      <c r="F16" s="37">
        <v>4.7455675276451634</v>
      </c>
      <c r="G16" s="26">
        <v>0.59233374825806462</v>
      </c>
      <c r="H16" s="26">
        <v>0</v>
      </c>
      <c r="I16" s="27">
        <v>0</v>
      </c>
      <c r="J16" s="27">
        <v>0</v>
      </c>
      <c r="K16" s="27">
        <f t="shared" si="0"/>
        <v>5.3711425523225831</v>
      </c>
      <c r="L16" s="26">
        <v>0</v>
      </c>
    </row>
    <row r="17" spans="2:12" x14ac:dyDescent="0.2">
      <c r="B17" s="24">
        <v>14</v>
      </c>
      <c r="C17" s="28" t="s">
        <v>71</v>
      </c>
      <c r="D17" s="26">
        <v>3.6165396193548395E-2</v>
      </c>
      <c r="E17" s="26">
        <v>0</v>
      </c>
      <c r="F17" s="37">
        <v>3.3829911582258072</v>
      </c>
      <c r="G17" s="26">
        <v>1.3488219514838711</v>
      </c>
      <c r="H17" s="26">
        <v>0</v>
      </c>
      <c r="I17" s="27">
        <v>0</v>
      </c>
      <c r="J17" s="27">
        <v>0</v>
      </c>
      <c r="K17" s="27">
        <f t="shared" si="0"/>
        <v>4.7679785059032262</v>
      </c>
      <c r="L17" s="26">
        <v>0</v>
      </c>
    </row>
    <row r="18" spans="2:12" x14ac:dyDescent="0.2">
      <c r="B18" s="24">
        <v>15</v>
      </c>
      <c r="C18" s="28" t="s">
        <v>72</v>
      </c>
      <c r="D18" s="26">
        <v>9.3841135935483863E-2</v>
      </c>
      <c r="E18" s="26">
        <v>0</v>
      </c>
      <c r="F18" s="37">
        <v>25.812071341290267</v>
      </c>
      <c r="G18" s="26">
        <v>2.9723940504193562</v>
      </c>
      <c r="H18" s="26">
        <v>0</v>
      </c>
      <c r="I18" s="27">
        <v>0</v>
      </c>
      <c r="J18" s="27">
        <v>0</v>
      </c>
      <c r="K18" s="27">
        <f t="shared" si="0"/>
        <v>28.878306527645108</v>
      </c>
      <c r="L18" s="26">
        <v>0</v>
      </c>
    </row>
    <row r="19" spans="2:12" x14ac:dyDescent="0.2">
      <c r="B19" s="24">
        <v>16</v>
      </c>
      <c r="C19" s="28" t="s">
        <v>73</v>
      </c>
      <c r="D19" s="26">
        <v>2.7732709775483886</v>
      </c>
      <c r="E19" s="26">
        <v>0</v>
      </c>
      <c r="F19" s="37">
        <v>172.97217495341926</v>
      </c>
      <c r="G19" s="26">
        <v>31.170196543870986</v>
      </c>
      <c r="H19" s="26">
        <v>0</v>
      </c>
      <c r="I19" s="27">
        <v>0</v>
      </c>
      <c r="J19" s="27">
        <v>0</v>
      </c>
      <c r="K19" s="27">
        <f t="shared" si="0"/>
        <v>206.91564247483862</v>
      </c>
      <c r="L19" s="26">
        <v>0</v>
      </c>
    </row>
    <row r="20" spans="2:12" x14ac:dyDescent="0.2">
      <c r="B20" s="24">
        <v>17</v>
      </c>
      <c r="C20" s="28" t="s">
        <v>74</v>
      </c>
      <c r="D20" s="26">
        <v>0.23118357187096769</v>
      </c>
      <c r="E20" s="26">
        <v>0</v>
      </c>
      <c r="F20" s="37">
        <v>13.544289233387104</v>
      </c>
      <c r="G20" s="26">
        <v>2.0735265091612898</v>
      </c>
      <c r="H20" s="26">
        <v>0</v>
      </c>
      <c r="I20" s="27">
        <v>0</v>
      </c>
      <c r="J20" s="27">
        <v>0</v>
      </c>
      <c r="K20" s="27">
        <f t="shared" si="0"/>
        <v>15.848999314419363</v>
      </c>
      <c r="L20" s="26">
        <v>0</v>
      </c>
    </row>
    <row r="21" spans="2:12" x14ac:dyDescent="0.2">
      <c r="B21" s="24">
        <v>18</v>
      </c>
      <c r="C21" s="28" t="s">
        <v>107</v>
      </c>
      <c r="D21" s="26">
        <v>0</v>
      </c>
      <c r="E21" s="26">
        <v>0</v>
      </c>
      <c r="F21" s="37">
        <v>2.16101693548387E-3</v>
      </c>
      <c r="G21" s="26">
        <v>0</v>
      </c>
      <c r="H21" s="26">
        <v>0</v>
      </c>
      <c r="I21" s="26">
        <v>0</v>
      </c>
      <c r="J21" s="26">
        <v>0</v>
      </c>
      <c r="K21" s="27">
        <f t="shared" si="0"/>
        <v>2.16101693548387E-3</v>
      </c>
      <c r="L21" s="26">
        <v>0</v>
      </c>
    </row>
    <row r="22" spans="2:12" x14ac:dyDescent="0.2">
      <c r="B22" s="24">
        <v>19</v>
      </c>
      <c r="C22" s="25" t="s">
        <v>95</v>
      </c>
      <c r="D22" s="26">
        <v>0</v>
      </c>
      <c r="E22" s="26">
        <v>0</v>
      </c>
      <c r="F22" s="37">
        <v>0</v>
      </c>
      <c r="G22" s="26">
        <v>0</v>
      </c>
      <c r="H22" s="26">
        <v>0</v>
      </c>
      <c r="I22" s="27">
        <v>0</v>
      </c>
      <c r="J22" s="27">
        <v>0</v>
      </c>
      <c r="K22" s="27">
        <f t="shared" si="0"/>
        <v>0</v>
      </c>
      <c r="L22" s="26">
        <v>0</v>
      </c>
    </row>
    <row r="23" spans="2:12" x14ac:dyDescent="0.2">
      <c r="B23" s="24">
        <v>20</v>
      </c>
      <c r="C23" s="28" t="s">
        <v>75</v>
      </c>
      <c r="D23" s="26">
        <v>0.51725000245161279</v>
      </c>
      <c r="E23" s="26">
        <v>0</v>
      </c>
      <c r="F23" s="37">
        <v>100.85716461745163</v>
      </c>
      <c r="G23" s="26">
        <v>14.517027801967735</v>
      </c>
      <c r="H23" s="26">
        <v>0</v>
      </c>
      <c r="I23" s="27">
        <v>0</v>
      </c>
      <c r="J23" s="27">
        <v>0</v>
      </c>
      <c r="K23" s="27">
        <f t="shared" si="0"/>
        <v>115.89144242187098</v>
      </c>
      <c r="L23" s="26">
        <v>0</v>
      </c>
    </row>
    <row r="24" spans="2:12" x14ac:dyDescent="0.2">
      <c r="B24" s="24">
        <v>21</v>
      </c>
      <c r="C24" s="28" t="s">
        <v>76</v>
      </c>
      <c r="D24" s="26">
        <v>24.64462483816094</v>
      </c>
      <c r="E24" s="26">
        <v>0</v>
      </c>
      <c r="F24" s="37">
        <v>876.95921165221603</v>
      </c>
      <c r="G24" s="26">
        <v>152.20946032432136</v>
      </c>
      <c r="H24" s="26">
        <v>0</v>
      </c>
      <c r="I24" s="27">
        <v>0</v>
      </c>
      <c r="J24" s="27">
        <v>0</v>
      </c>
      <c r="K24" s="27">
        <f t="shared" si="0"/>
        <v>1053.8132968146983</v>
      </c>
      <c r="L24" s="26">
        <v>0</v>
      </c>
    </row>
    <row r="25" spans="2:12" x14ac:dyDescent="0.2">
      <c r="B25" s="24">
        <v>22</v>
      </c>
      <c r="C25" s="25" t="s">
        <v>77</v>
      </c>
      <c r="D25" s="26">
        <v>0</v>
      </c>
      <c r="E25" s="26">
        <v>0</v>
      </c>
      <c r="F25" s="37">
        <v>0.47014979861290307</v>
      </c>
      <c r="G25" s="26">
        <v>3.34297524516129E-2</v>
      </c>
      <c r="H25" s="26">
        <v>0</v>
      </c>
      <c r="I25" s="27">
        <v>0</v>
      </c>
      <c r="J25" s="27">
        <v>0</v>
      </c>
      <c r="K25" s="27">
        <f t="shared" si="0"/>
        <v>0.50357955106451602</v>
      </c>
      <c r="L25" s="26">
        <v>0</v>
      </c>
    </row>
    <row r="26" spans="2:12" x14ac:dyDescent="0.2">
      <c r="B26" s="24">
        <v>23</v>
      </c>
      <c r="C26" s="28" t="s">
        <v>78</v>
      </c>
      <c r="D26" s="26">
        <v>5.2708559999999991E-3</v>
      </c>
      <c r="E26" s="26">
        <v>0</v>
      </c>
      <c r="F26" s="37">
        <v>0.79831968835483891</v>
      </c>
      <c r="G26" s="26">
        <v>2.5922615483870967E-2</v>
      </c>
      <c r="H26" s="26">
        <v>0</v>
      </c>
      <c r="I26" s="27">
        <v>0</v>
      </c>
      <c r="J26" s="27">
        <v>0</v>
      </c>
      <c r="K26" s="27">
        <f t="shared" si="0"/>
        <v>0.82951315983870988</v>
      </c>
      <c r="L26" s="26">
        <v>0</v>
      </c>
    </row>
    <row r="27" spans="2:12" x14ac:dyDescent="0.2">
      <c r="B27" s="24">
        <v>24</v>
      </c>
      <c r="C27" s="25" t="s">
        <v>79</v>
      </c>
      <c r="D27" s="26">
        <v>0</v>
      </c>
      <c r="E27" s="26">
        <v>0</v>
      </c>
      <c r="F27" s="37">
        <v>0.44938116958064517</v>
      </c>
      <c r="G27" s="26">
        <v>0</v>
      </c>
      <c r="H27" s="26">
        <v>0</v>
      </c>
      <c r="I27" s="27">
        <v>0</v>
      </c>
      <c r="J27" s="27">
        <v>0</v>
      </c>
      <c r="K27" s="27">
        <f t="shared" si="0"/>
        <v>0.44938116958064517</v>
      </c>
      <c r="L27" s="26">
        <v>0</v>
      </c>
    </row>
    <row r="28" spans="2:12" x14ac:dyDescent="0.2">
      <c r="B28" s="24">
        <v>25</v>
      </c>
      <c r="C28" s="25" t="s">
        <v>80</v>
      </c>
      <c r="D28" s="26">
        <v>0</v>
      </c>
      <c r="E28" s="26">
        <v>0</v>
      </c>
      <c r="F28" s="37">
        <v>0.19296062561290322</v>
      </c>
      <c r="G28" s="26">
        <v>2.1756330967741943E-3</v>
      </c>
      <c r="H28" s="26">
        <v>0</v>
      </c>
      <c r="I28" s="27">
        <v>0</v>
      </c>
      <c r="J28" s="27">
        <v>0</v>
      </c>
      <c r="K28" s="27">
        <f t="shared" si="0"/>
        <v>0.19513625870967741</v>
      </c>
      <c r="L28" s="26">
        <v>0</v>
      </c>
    </row>
    <row r="29" spans="2:12" x14ac:dyDescent="0.2">
      <c r="B29" s="24">
        <v>26</v>
      </c>
      <c r="C29" s="28" t="s">
        <v>81</v>
      </c>
      <c r="D29" s="26">
        <v>1.0530889682580644</v>
      </c>
      <c r="E29" s="26">
        <v>0</v>
      </c>
      <c r="F29" s="37">
        <v>128.84496178199996</v>
      </c>
      <c r="G29" s="26">
        <v>14.97178987861289</v>
      </c>
      <c r="H29" s="26">
        <v>0</v>
      </c>
      <c r="I29" s="27">
        <v>0</v>
      </c>
      <c r="J29" s="27">
        <v>0</v>
      </c>
      <c r="K29" s="27">
        <f t="shared" si="0"/>
        <v>144.86984062887092</v>
      </c>
      <c r="L29" s="26">
        <v>0</v>
      </c>
    </row>
    <row r="30" spans="2:12" x14ac:dyDescent="0.2">
      <c r="B30" s="24">
        <v>27</v>
      </c>
      <c r="C30" s="28" t="s">
        <v>82</v>
      </c>
      <c r="D30" s="26">
        <v>8.490676187096774E-2</v>
      </c>
      <c r="E30" s="26">
        <v>0</v>
      </c>
      <c r="F30" s="37">
        <v>24.467547073419325</v>
      </c>
      <c r="G30" s="26">
        <v>2.7427223951612905</v>
      </c>
      <c r="H30" s="26">
        <v>0</v>
      </c>
      <c r="I30" s="27">
        <v>0</v>
      </c>
      <c r="J30" s="27">
        <v>0</v>
      </c>
      <c r="K30" s="27">
        <f t="shared" si="0"/>
        <v>27.295176230451585</v>
      </c>
      <c r="L30" s="26">
        <v>0</v>
      </c>
    </row>
    <row r="31" spans="2:12" x14ac:dyDescent="0.2">
      <c r="B31" s="24">
        <v>28</v>
      </c>
      <c r="C31" s="28" t="s">
        <v>22</v>
      </c>
      <c r="D31" s="26">
        <v>0.8733552123870969</v>
      </c>
      <c r="E31" s="26">
        <v>0</v>
      </c>
      <c r="F31" s="37">
        <v>54.034405132935419</v>
      </c>
      <c r="G31" s="26">
        <v>6.7666992096129031</v>
      </c>
      <c r="H31" s="26">
        <v>0</v>
      </c>
      <c r="I31" s="27">
        <v>0</v>
      </c>
      <c r="J31" s="27">
        <v>0</v>
      </c>
      <c r="K31" s="27">
        <f t="shared" si="0"/>
        <v>61.674459554935417</v>
      </c>
      <c r="L31" s="26">
        <v>0</v>
      </c>
    </row>
    <row r="32" spans="2:12" x14ac:dyDescent="0.2">
      <c r="B32" s="24">
        <v>29</v>
      </c>
      <c r="C32" s="28" t="s">
        <v>83</v>
      </c>
      <c r="D32" s="26">
        <v>1.1796912032258062E-2</v>
      </c>
      <c r="E32" s="26">
        <v>0</v>
      </c>
      <c r="F32" s="37">
        <v>2.3084962745483866</v>
      </c>
      <c r="G32" s="26">
        <v>5.5858479193548388E-2</v>
      </c>
      <c r="H32" s="26">
        <v>0</v>
      </c>
      <c r="I32" s="27">
        <v>0</v>
      </c>
      <c r="J32" s="27">
        <v>0</v>
      </c>
      <c r="K32" s="27">
        <f t="shared" si="0"/>
        <v>2.3761516657741932</v>
      </c>
      <c r="L32" s="26">
        <v>0</v>
      </c>
    </row>
    <row r="33" spans="2:12" x14ac:dyDescent="0.2">
      <c r="B33" s="24">
        <v>30</v>
      </c>
      <c r="C33" s="28" t="s">
        <v>84</v>
      </c>
      <c r="D33" s="26">
        <v>0.9503642053548389</v>
      </c>
      <c r="E33" s="26">
        <v>0</v>
      </c>
      <c r="F33" s="37">
        <v>96.537697321032141</v>
      </c>
      <c r="G33" s="26">
        <v>14.072885049516133</v>
      </c>
      <c r="H33" s="26">
        <v>0</v>
      </c>
      <c r="I33" s="27">
        <v>0</v>
      </c>
      <c r="J33" s="27">
        <v>0</v>
      </c>
      <c r="K33" s="27">
        <f t="shared" si="0"/>
        <v>111.56094657590312</v>
      </c>
      <c r="L33" s="26">
        <v>0</v>
      </c>
    </row>
    <row r="34" spans="2:12" x14ac:dyDescent="0.2">
      <c r="B34" s="24">
        <v>31</v>
      </c>
      <c r="C34" s="28" t="s">
        <v>85</v>
      </c>
      <c r="D34" s="26">
        <v>0.41583938432258066</v>
      </c>
      <c r="E34" s="26">
        <v>0</v>
      </c>
      <c r="F34" s="37">
        <v>83.952844887290368</v>
      </c>
      <c r="G34" s="26">
        <v>7.8099950404193521</v>
      </c>
      <c r="H34" s="26">
        <v>0</v>
      </c>
      <c r="I34" s="27">
        <v>0</v>
      </c>
      <c r="J34" s="27">
        <v>0</v>
      </c>
      <c r="K34" s="27">
        <f t="shared" si="0"/>
        <v>92.178679312032301</v>
      </c>
      <c r="L34" s="26">
        <v>0</v>
      </c>
    </row>
    <row r="35" spans="2:12" x14ac:dyDescent="0.2">
      <c r="B35" s="24">
        <v>32</v>
      </c>
      <c r="C35" s="25" t="s">
        <v>86</v>
      </c>
      <c r="D35" s="26">
        <v>0</v>
      </c>
      <c r="E35" s="26">
        <v>0</v>
      </c>
      <c r="F35" s="37">
        <v>1.2633698868064516</v>
      </c>
      <c r="G35" s="26">
        <v>8.0818369354838694E-3</v>
      </c>
      <c r="H35" s="26">
        <v>0</v>
      </c>
      <c r="I35" s="27">
        <v>0</v>
      </c>
      <c r="J35" s="27">
        <v>0</v>
      </c>
      <c r="K35" s="27">
        <f t="shared" si="0"/>
        <v>1.2714517237419354</v>
      </c>
      <c r="L35" s="26">
        <v>0</v>
      </c>
    </row>
    <row r="36" spans="2:12" x14ac:dyDescent="0.2">
      <c r="B36" s="24">
        <v>33</v>
      </c>
      <c r="C36" s="28" t="s">
        <v>87</v>
      </c>
      <c r="D36" s="26">
        <v>1.8176851339032269</v>
      </c>
      <c r="E36" s="26">
        <v>0</v>
      </c>
      <c r="F36" s="37">
        <v>152.35725142241944</v>
      </c>
      <c r="G36" s="26">
        <v>16.106016025806429</v>
      </c>
      <c r="H36" s="26">
        <v>0</v>
      </c>
      <c r="I36" s="27">
        <v>0</v>
      </c>
      <c r="J36" s="27">
        <v>0</v>
      </c>
      <c r="K36" s="27">
        <f t="shared" si="0"/>
        <v>170.28095258212912</v>
      </c>
      <c r="L36" s="26">
        <v>0</v>
      </c>
    </row>
    <row r="37" spans="2:12" x14ac:dyDescent="0.2">
      <c r="B37" s="24">
        <v>34</v>
      </c>
      <c r="C37" s="28" t="s">
        <v>88</v>
      </c>
      <c r="D37" s="26">
        <v>0.38151742496774188</v>
      </c>
      <c r="E37" s="26">
        <v>0</v>
      </c>
      <c r="F37" s="37">
        <v>61.123779975128954</v>
      </c>
      <c r="G37" s="26">
        <v>5.3000024186129018</v>
      </c>
      <c r="H37" s="26">
        <v>0</v>
      </c>
      <c r="I37" s="27">
        <v>0</v>
      </c>
      <c r="J37" s="27">
        <v>0</v>
      </c>
      <c r="K37" s="27">
        <f t="shared" si="0"/>
        <v>66.805299818709599</v>
      </c>
      <c r="L37" s="26">
        <v>0</v>
      </c>
    </row>
    <row r="38" spans="2:12" x14ac:dyDescent="0.2">
      <c r="B38" s="24">
        <v>35</v>
      </c>
      <c r="C38" s="28" t="s">
        <v>89</v>
      </c>
      <c r="D38" s="26">
        <v>0</v>
      </c>
      <c r="E38" s="26">
        <v>0</v>
      </c>
      <c r="F38" s="37">
        <v>0.22502585929032257</v>
      </c>
      <c r="G38" s="26">
        <v>8.3394378387096797E-3</v>
      </c>
      <c r="H38" s="26">
        <v>0</v>
      </c>
      <c r="I38" s="27">
        <v>0</v>
      </c>
      <c r="J38" s="27">
        <v>0</v>
      </c>
      <c r="K38" s="27">
        <f t="shared" si="0"/>
        <v>0.23336529712903226</v>
      </c>
      <c r="L38" s="26">
        <v>0</v>
      </c>
    </row>
    <row r="39" spans="2:12" x14ac:dyDescent="0.2">
      <c r="B39" s="24">
        <v>36</v>
      </c>
      <c r="C39" s="28" t="s">
        <v>90</v>
      </c>
      <c r="D39" s="26">
        <v>2.6877216392258072</v>
      </c>
      <c r="E39" s="26">
        <v>0</v>
      </c>
      <c r="F39" s="37">
        <v>231.38941006522586</v>
      </c>
      <c r="G39" s="26">
        <v>29.931341331806475</v>
      </c>
      <c r="H39" s="26">
        <v>0</v>
      </c>
      <c r="I39" s="27">
        <v>0</v>
      </c>
      <c r="J39" s="27">
        <v>0</v>
      </c>
      <c r="K39" s="27">
        <f t="shared" si="0"/>
        <v>264.00847303625812</v>
      </c>
      <c r="L39" s="26">
        <v>0</v>
      </c>
    </row>
    <row r="40" spans="2:12" x14ac:dyDescent="0.2">
      <c r="B40" s="24">
        <v>37</v>
      </c>
      <c r="C40" s="28" t="s">
        <v>91</v>
      </c>
      <c r="D40" s="26">
        <v>3.1944207709677416E-2</v>
      </c>
      <c r="E40" s="26">
        <v>0</v>
      </c>
      <c r="F40" s="37">
        <v>10.691162983483862</v>
      </c>
      <c r="G40" s="26">
        <v>1.0097054662258063</v>
      </c>
      <c r="H40" s="26">
        <v>0</v>
      </c>
      <c r="I40" s="27">
        <v>0</v>
      </c>
      <c r="J40" s="27">
        <v>0</v>
      </c>
      <c r="K40" s="27">
        <f t="shared" si="0"/>
        <v>11.732812657419347</v>
      </c>
      <c r="L40" s="26">
        <v>0</v>
      </c>
    </row>
    <row r="41" spans="2:12" x14ac:dyDescent="0.2">
      <c r="B41" s="24">
        <v>38</v>
      </c>
      <c r="C41" s="28" t="s">
        <v>92</v>
      </c>
      <c r="D41" s="26">
        <v>0.35151289829032256</v>
      </c>
      <c r="E41" s="26">
        <v>0</v>
      </c>
      <c r="F41" s="37">
        <v>118.90565579780649</v>
      </c>
      <c r="G41" s="26">
        <v>15.27332788003226</v>
      </c>
      <c r="H41" s="26">
        <v>0</v>
      </c>
      <c r="I41" s="27">
        <v>0</v>
      </c>
      <c r="J41" s="27">
        <v>0</v>
      </c>
      <c r="K41" s="27">
        <f t="shared" si="0"/>
        <v>134.53049657612908</v>
      </c>
      <c r="L41" s="26">
        <v>0</v>
      </c>
    </row>
    <row r="42" spans="2:12" s="32" customFormat="1" x14ac:dyDescent="0.2">
      <c r="B42" s="29" t="s">
        <v>93</v>
      </c>
      <c r="C42" s="30"/>
      <c r="D42" s="31">
        <f>SUM(D4:D41)</f>
        <v>41.830550065289977</v>
      </c>
      <c r="E42" s="31">
        <f t="shared" ref="E42:L42" si="1">SUM(E4:E41)</f>
        <v>0</v>
      </c>
      <c r="F42" s="31">
        <f t="shared" si="1"/>
        <v>2635.1372088684093</v>
      </c>
      <c r="G42" s="31">
        <f t="shared" si="1"/>
        <v>394.28786269545026</v>
      </c>
      <c r="H42" s="31">
        <f t="shared" si="1"/>
        <v>0</v>
      </c>
      <c r="I42" s="31">
        <f t="shared" si="1"/>
        <v>0</v>
      </c>
      <c r="J42" s="31">
        <f t="shared" si="1"/>
        <v>0</v>
      </c>
      <c r="K42" s="31">
        <f>SUM(K4:K41)</f>
        <v>3071.2556216291496</v>
      </c>
      <c r="L42" s="31">
        <f t="shared" si="1"/>
        <v>0</v>
      </c>
    </row>
    <row r="43" spans="2:12" x14ac:dyDescent="0.2">
      <c r="B43" t="s">
        <v>94</v>
      </c>
      <c r="D43" s="35"/>
      <c r="F43" s="35"/>
      <c r="G43" s="35"/>
      <c r="I43" s="33"/>
      <c r="J43" s="33"/>
      <c r="K43" s="35"/>
    </row>
    <row r="44" spans="2:12" s="33" customFormat="1" x14ac:dyDescent="0.2">
      <c r="D44" s="39"/>
      <c r="F44" s="39"/>
      <c r="G44" s="39"/>
      <c r="K44" s="39"/>
    </row>
    <row r="45" spans="2:12" x14ac:dyDescent="0.2">
      <c r="D45" s="35">
        <v>41.830550065289977</v>
      </c>
      <c r="F45">
        <v>2635.1372088684093</v>
      </c>
      <c r="G45">
        <v>394.28786269545026</v>
      </c>
      <c r="I45" s="33"/>
      <c r="J45" s="33"/>
      <c r="K45" s="69"/>
      <c r="L45" s="33"/>
    </row>
    <row r="46" spans="2:12" x14ac:dyDescent="0.2">
      <c r="D46" s="33">
        <f>D45-D42</f>
        <v>0</v>
      </c>
      <c r="E46" s="33"/>
      <c r="F46" s="33">
        <f t="shared" ref="F46:G46" si="2">F45-F42</f>
        <v>0</v>
      </c>
      <c r="G46" s="33">
        <f t="shared" si="2"/>
        <v>0</v>
      </c>
      <c r="I46" s="33"/>
      <c r="J46" s="33"/>
      <c r="K46" s="33"/>
      <c r="L46" s="33"/>
    </row>
    <row r="47" spans="2:12" s="39" customFormat="1" x14ac:dyDescent="0.2">
      <c r="D47" s="33"/>
      <c r="E47" s="33"/>
      <c r="F47" s="33"/>
      <c r="G47" s="33"/>
      <c r="I47" s="33"/>
      <c r="J47" s="33"/>
      <c r="K47" s="33"/>
      <c r="L47" s="33"/>
    </row>
    <row r="48" spans="2:12" x14ac:dyDescent="0.2">
      <c r="D48" s="34"/>
      <c r="E48" s="34"/>
      <c r="F48" s="34"/>
      <c r="G48" s="34"/>
      <c r="H48" s="34"/>
      <c r="I48" s="35"/>
      <c r="J48" s="35"/>
      <c r="K48" s="34"/>
      <c r="L48" s="34"/>
    </row>
    <row r="49" spans="11:11" x14ac:dyDescent="0.2">
      <c r="K49" s="36"/>
    </row>
    <row r="50" spans="11:11" x14ac:dyDescent="0.2">
      <c r="K50" s="36"/>
    </row>
  </sheetData>
  <mergeCells count="2">
    <mergeCell ref="B1:L1"/>
    <mergeCell ref="B2:L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Anex A1 Frmt for AUM disclosure</vt:lpstr>
      <vt:lpstr>Anex A2 Frmt AUM state UT wise 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ravindar.muthyala</dc:creator>
  <cp:lastModifiedBy>Sadath Khan</cp:lastModifiedBy>
  <dcterms:created xsi:type="dcterms:W3CDTF">2014-04-10T12:10:22Z</dcterms:created>
  <dcterms:modified xsi:type="dcterms:W3CDTF">2025-08-11T05:03:24Z</dcterms:modified>
</cp:coreProperties>
</file>