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onthly MIS/FY 2023_24/Jan 24/Disclosure of AUM/"/>
    </mc:Choice>
  </mc:AlternateContent>
  <xr:revisionPtr revIDLastSave="4" documentId="11_17B1B20F8D50FCAAD80EE2E300387C444BA122FC" xr6:coauthVersionLast="47" xr6:coauthVersionMax="47" xr10:uidLastSave="{072BF607-E8D3-4C2C-9CF4-5E13A53D1200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5" i="1" l="1"/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2" i="2"/>
  <c r="J42" i="2"/>
  <c r="I42" i="2"/>
  <c r="H42" i="2"/>
  <c r="G42" i="2"/>
  <c r="F42" i="2"/>
  <c r="E42" i="2"/>
  <c r="D42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L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<sst xmlns="http://schemas.openxmlformats.org/spreadsheetml/2006/main" count="138" uniqueCount="104">
  <si>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</si>
  <si>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</si>
  <si>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</si>
  <si>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</si>
  <si>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</si>
  <si>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</si>
  <si>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</si>
  <si>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</si>
  <si>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</si>
  <si>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</si>
  <si>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</si>
  <si>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</si>
  <si>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</si>
  <si>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</si>
  <si>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</si>
  <si>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</si>
  <si>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</si>
  <si>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</si>
  <si>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</si>
  <si>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</si>
  <si>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</si>
  <si>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</si>
  <si>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</si>
  <si>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</si>
  <si>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</si>
  <si>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</si>
  <si>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</si>
  <si>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</si>
  <si>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</si>
  <si>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</si>
  <si>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</si>
  <si>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</si>
  <si>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</si>
  <si>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</si>
  <si>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</si>
  <si>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</si>
  <si>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</si>
  <si>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</si>
  <si>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</si>
  <si>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</si>
  <si>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</si>
  <si>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</si>
  <si>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</si>
  <si>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</si>
  <si>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</si>
  <si>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</si>
  <si>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</si>
  <si>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</si>
  <si>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</si>
  <si>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</si>
  <si>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</si>
  <si>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</si>
  <si>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</si>
  <si>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</si>
  <si>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</si>
  <si>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</si>
  <si>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</si>
  <si>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</si>
  <si>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</si>
  <si>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</si>
  <si>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</si>
  <si>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</si>
  <si>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</si>
  <si>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</si>
  <si>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</si>
  <si>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</si>
  <si>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</si>
  <si>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</si>
  <si>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</si>
  <si>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</si>
  <si>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</si>
  <si>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</si>
  <si>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</si>
  <si>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</si>
  <si>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</si>
  <si>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</si>
  <si>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</si>
  <si>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</si>
  <si>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</si>
  <si>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</si>
  <si>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</si>
  <si>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</si>
  <si>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</si>
  <si>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</si>
  <si>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</si>
  <si>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</si>
  <si>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</si>
  <si>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</si>
  <si>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</si>
  <si>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</si>
  <si>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</si>
  <si>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</si>
  <si>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</si>
  <si>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</si>
  <si>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</si>
  <si>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</si>
  <si>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</si>
  <si>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</si>
  <si>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</si>
  <si>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</si>
  <si>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</si>
  <si>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</si>
  <si>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Mutual Fund: Average Net Assets Under Management (AAUM) as on Jan 2024 (All figures in Rs. Crore)</t>
  </si>
  <si>
    <t>Table showing State wise /Union Territory wise contribution to AAUM of category of schemes as on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</si>
</sst>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9"/>
  <sheetViews>
    <sheetView tabSelected="1" zoomScaleNormal="100" workbookViewId="0">
      <selection activeCell="AB7" sqref="AB7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70" t="s">
        <v>0</v>
      </c>
      <c r="B2" s="72" t="s">
        <v>1</v>
      </c>
      <c r="C2" s="75" t="s">
        <v>102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7"/>
    </row>
    <row r="3" spans="1:63" ht="18.75" thickBot="1" x14ac:dyDescent="0.3">
      <c r="A3" s="71"/>
      <c r="B3" s="73"/>
      <c r="C3" s="78" t="s">
        <v>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78" t="s">
        <v>3</v>
      </c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80"/>
      <c r="AQ3" s="78" t="s">
        <v>4</v>
      </c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67" t="s">
        <v>30</v>
      </c>
    </row>
    <row r="4" spans="1:63" ht="18.75" thickBot="1" x14ac:dyDescent="0.4">
      <c r="A4" s="71"/>
      <c r="B4" s="73"/>
      <c r="C4" s="64" t="s">
        <v>49</v>
      </c>
      <c r="D4" s="65"/>
      <c r="E4" s="65"/>
      <c r="F4" s="65"/>
      <c r="G4" s="65"/>
      <c r="H4" s="65"/>
      <c r="I4" s="65"/>
      <c r="J4" s="65"/>
      <c r="K4" s="65"/>
      <c r="L4" s="66"/>
      <c r="M4" s="64" t="s">
        <v>50</v>
      </c>
      <c r="N4" s="65"/>
      <c r="O4" s="65"/>
      <c r="P4" s="65"/>
      <c r="Q4" s="65"/>
      <c r="R4" s="65"/>
      <c r="S4" s="65"/>
      <c r="T4" s="65"/>
      <c r="U4" s="65"/>
      <c r="V4" s="66"/>
      <c r="W4" s="64" t="s">
        <v>49</v>
      </c>
      <c r="X4" s="65"/>
      <c r="Y4" s="65"/>
      <c r="Z4" s="65"/>
      <c r="AA4" s="65"/>
      <c r="AB4" s="65"/>
      <c r="AC4" s="65"/>
      <c r="AD4" s="65"/>
      <c r="AE4" s="65"/>
      <c r="AF4" s="66"/>
      <c r="AG4" s="64" t="s">
        <v>50</v>
      </c>
      <c r="AH4" s="65"/>
      <c r="AI4" s="65"/>
      <c r="AJ4" s="65"/>
      <c r="AK4" s="65"/>
      <c r="AL4" s="65"/>
      <c r="AM4" s="65"/>
      <c r="AN4" s="65"/>
      <c r="AO4" s="65"/>
      <c r="AP4" s="66"/>
      <c r="AQ4" s="64" t="s">
        <v>49</v>
      </c>
      <c r="AR4" s="65"/>
      <c r="AS4" s="65"/>
      <c r="AT4" s="65"/>
      <c r="AU4" s="65"/>
      <c r="AV4" s="65"/>
      <c r="AW4" s="65"/>
      <c r="AX4" s="65"/>
      <c r="AY4" s="65"/>
      <c r="AZ4" s="66"/>
      <c r="BA4" s="64" t="s">
        <v>50</v>
      </c>
      <c r="BB4" s="65"/>
      <c r="BC4" s="65"/>
      <c r="BD4" s="65"/>
      <c r="BE4" s="65"/>
      <c r="BF4" s="65"/>
      <c r="BG4" s="65"/>
      <c r="BH4" s="65"/>
      <c r="BI4" s="65"/>
      <c r="BJ4" s="66"/>
      <c r="BK4" s="68"/>
    </row>
    <row r="5" spans="1:63" ht="18" customHeight="1" x14ac:dyDescent="0.25">
      <c r="A5" s="71"/>
      <c r="B5" s="73"/>
      <c r="C5" s="61" t="s">
        <v>5</v>
      </c>
      <c r="D5" s="62"/>
      <c r="E5" s="62"/>
      <c r="F5" s="62"/>
      <c r="G5" s="63"/>
      <c r="H5" s="58" t="s">
        <v>6</v>
      </c>
      <c r="I5" s="59"/>
      <c r="J5" s="59"/>
      <c r="K5" s="59"/>
      <c r="L5" s="60"/>
      <c r="M5" s="61" t="s">
        <v>5</v>
      </c>
      <c r="N5" s="62"/>
      <c r="O5" s="62"/>
      <c r="P5" s="62"/>
      <c r="Q5" s="63"/>
      <c r="R5" s="58" t="s">
        <v>6</v>
      </c>
      <c r="S5" s="59"/>
      <c r="T5" s="59"/>
      <c r="U5" s="59"/>
      <c r="V5" s="60"/>
      <c r="W5" s="61" t="s">
        <v>5</v>
      </c>
      <c r="X5" s="62"/>
      <c r="Y5" s="62"/>
      <c r="Z5" s="62"/>
      <c r="AA5" s="63"/>
      <c r="AB5" s="58" t="s">
        <v>6</v>
      </c>
      <c r="AC5" s="59"/>
      <c r="AD5" s="59"/>
      <c r="AE5" s="59"/>
      <c r="AF5" s="60"/>
      <c r="AG5" s="61" t="s">
        <v>5</v>
      </c>
      <c r="AH5" s="62"/>
      <c r="AI5" s="62"/>
      <c r="AJ5" s="62"/>
      <c r="AK5" s="63"/>
      <c r="AL5" s="58" t="s">
        <v>6</v>
      </c>
      <c r="AM5" s="59"/>
      <c r="AN5" s="59"/>
      <c r="AO5" s="59"/>
      <c r="AP5" s="60"/>
      <c r="AQ5" s="61" t="s">
        <v>5</v>
      </c>
      <c r="AR5" s="62"/>
      <c r="AS5" s="62"/>
      <c r="AT5" s="62"/>
      <c r="AU5" s="63"/>
      <c r="AV5" s="58" t="s">
        <v>6</v>
      </c>
      <c r="AW5" s="59"/>
      <c r="AX5" s="59"/>
      <c r="AY5" s="59"/>
      <c r="AZ5" s="60"/>
      <c r="BA5" s="61" t="s">
        <v>5</v>
      </c>
      <c r="BB5" s="62"/>
      <c r="BC5" s="62"/>
      <c r="BD5" s="62"/>
      <c r="BE5" s="63"/>
      <c r="BF5" s="58" t="s">
        <v>6</v>
      </c>
      <c r="BG5" s="59"/>
      <c r="BH5" s="59"/>
      <c r="BI5" s="59"/>
      <c r="BJ5" s="60"/>
      <c r="BK5" s="68"/>
    </row>
    <row r="6" spans="1:63" ht="15.75" x14ac:dyDescent="0.3">
      <c r="A6" s="71"/>
      <c r="B6" s="74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9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23.358443229999999</v>
      </c>
      <c r="E10" s="21">
        <v>0</v>
      </c>
      <c r="F10" s="21">
        <v>0</v>
      </c>
      <c r="G10" s="22">
        <v>0</v>
      </c>
      <c r="H10" s="20">
        <v>0.37405167</v>
      </c>
      <c r="I10" s="21">
        <v>7.64171829</v>
      </c>
      <c r="J10" s="21">
        <v>0</v>
      </c>
      <c r="K10" s="21">
        <v>0</v>
      </c>
      <c r="L10" s="22">
        <v>0.65253313000000002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0.14707991000000001</v>
      </c>
      <c r="S10" s="21">
        <v>0</v>
      </c>
      <c r="T10" s="21">
        <v>0</v>
      </c>
      <c r="U10" s="21">
        <v>0</v>
      </c>
      <c r="V10" s="22">
        <v>3.5492000000000002E-3</v>
      </c>
      <c r="W10" s="20">
        <v>0</v>
      </c>
      <c r="X10" s="21">
        <v>0.78407442999999999</v>
      </c>
      <c r="Y10" s="21">
        <v>0</v>
      </c>
      <c r="Z10" s="21">
        <v>0</v>
      </c>
      <c r="AA10" s="22">
        <v>0</v>
      </c>
      <c r="AB10" s="20">
        <v>0.15660779999999999</v>
      </c>
      <c r="AC10" s="21">
        <v>1.93947E-3</v>
      </c>
      <c r="AD10" s="21">
        <v>0</v>
      </c>
      <c r="AE10" s="21">
        <v>0</v>
      </c>
      <c r="AF10" s="22">
        <v>1.02517656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3.7477610000000001E-2</v>
      </c>
      <c r="AM10" s="21">
        <v>0</v>
      </c>
      <c r="AN10" s="21">
        <v>0</v>
      </c>
      <c r="AO10" s="21">
        <v>0</v>
      </c>
      <c r="AP10" s="22">
        <v>6.6759100000000002E-3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2.90811486</v>
      </c>
      <c r="AW10" s="21">
        <v>2.8148547900000009</v>
      </c>
      <c r="AX10" s="21">
        <v>0</v>
      </c>
      <c r="AY10" s="21">
        <v>0</v>
      </c>
      <c r="AZ10" s="22">
        <v>10.52492764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1.67738495</v>
      </c>
      <c r="BG10" s="21">
        <v>0.12947407</v>
      </c>
      <c r="BH10" s="21">
        <v>5.4215899999999996E-3</v>
      </c>
      <c r="BI10" s="21">
        <v>0</v>
      </c>
      <c r="BJ10" s="22">
        <v>3.1246798999999998</v>
      </c>
      <c r="BK10" s="23">
        <f>SUM(C10:BJ10)</f>
        <v>55.374185009999998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23.358443229999999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0.37405167</v>
      </c>
      <c r="I11" s="25">
        <f t="shared" si="0"/>
        <v>7.64171829</v>
      </c>
      <c r="J11" s="25">
        <f t="shared" si="0"/>
        <v>0</v>
      </c>
      <c r="K11" s="25">
        <f t="shared" si="0"/>
        <v>0</v>
      </c>
      <c r="L11" s="26">
        <f t="shared" si="0"/>
        <v>0.65253313000000002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0.14707991000000001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3.5492000000000002E-3</v>
      </c>
      <c r="W11" s="24">
        <f t="shared" si="0"/>
        <v>0</v>
      </c>
      <c r="X11" s="25">
        <f t="shared" si="0"/>
        <v>0.78407442999999999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0.15660779999999999</v>
      </c>
      <c r="AC11" s="25">
        <f t="shared" si="0"/>
        <v>1.93947E-3</v>
      </c>
      <c r="AD11" s="25">
        <f t="shared" si="0"/>
        <v>0</v>
      </c>
      <c r="AE11" s="25">
        <f t="shared" si="0"/>
        <v>0</v>
      </c>
      <c r="AF11" s="26">
        <f t="shared" si="0"/>
        <v>1.02517656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3.7477610000000001E-2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6.6759100000000002E-3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2.90811486</v>
      </c>
      <c r="AW11" s="25">
        <f t="shared" si="1"/>
        <v>2.8148547900000009</v>
      </c>
      <c r="AX11" s="25">
        <f t="shared" si="1"/>
        <v>0</v>
      </c>
      <c r="AY11" s="25">
        <f t="shared" si="1"/>
        <v>0</v>
      </c>
      <c r="AZ11" s="26">
        <f t="shared" si="1"/>
        <v>10.52492764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1.67738495</v>
      </c>
      <c r="BG11" s="25">
        <f t="shared" si="1"/>
        <v>0.12947407</v>
      </c>
      <c r="BH11" s="25">
        <f t="shared" si="1"/>
        <v>5.4215899999999996E-3</v>
      </c>
      <c r="BI11" s="25">
        <f t="shared" si="1"/>
        <v>0</v>
      </c>
      <c r="BJ11" s="26">
        <f t="shared" si="1"/>
        <v>3.1246798999999998</v>
      </c>
      <c r="BK11" s="27">
        <f t="shared" si="1"/>
        <v>55.374185009999998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23.358443229999999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0.37405167</v>
      </c>
      <c r="I30" s="25">
        <f t="shared" si="8"/>
        <v>7.64171829</v>
      </c>
      <c r="J30" s="25">
        <f t="shared" si="8"/>
        <v>0</v>
      </c>
      <c r="K30" s="25">
        <f t="shared" si="8"/>
        <v>0</v>
      </c>
      <c r="L30" s="26">
        <f t="shared" si="8"/>
        <v>0.65253313000000002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0.14707991000000001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3.5492000000000002E-3</v>
      </c>
      <c r="W30" s="24">
        <f t="shared" si="8"/>
        <v>0</v>
      </c>
      <c r="X30" s="25">
        <f t="shared" si="8"/>
        <v>0.78407442999999999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0.15660779999999999</v>
      </c>
      <c r="AC30" s="25">
        <f t="shared" si="8"/>
        <v>1.93947E-3</v>
      </c>
      <c r="AD30" s="25">
        <f t="shared" si="8"/>
        <v>0</v>
      </c>
      <c r="AE30" s="25">
        <f t="shared" si="8"/>
        <v>0</v>
      </c>
      <c r="AF30" s="26">
        <f t="shared" si="8"/>
        <v>1.02517656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3.7477610000000001E-2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6.6759100000000002E-3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2.90811486</v>
      </c>
      <c r="AW30" s="25">
        <f t="shared" si="9"/>
        <v>2.8148547900000009</v>
      </c>
      <c r="AX30" s="25">
        <f t="shared" si="9"/>
        <v>0</v>
      </c>
      <c r="AY30" s="25">
        <f t="shared" si="9"/>
        <v>0</v>
      </c>
      <c r="AZ30" s="26">
        <f t="shared" si="9"/>
        <v>10.52492764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1.67738495</v>
      </c>
      <c r="BG30" s="25">
        <f t="shared" si="9"/>
        <v>0.12947407</v>
      </c>
      <c r="BH30" s="25">
        <f t="shared" si="9"/>
        <v>5.4215899999999996E-3</v>
      </c>
      <c r="BI30" s="25">
        <f t="shared" si="9"/>
        <v>0</v>
      </c>
      <c r="BJ30" s="26">
        <f t="shared" si="9"/>
        <v>3.1246798999999998</v>
      </c>
      <c r="BK30" s="26">
        <f t="shared" si="9"/>
        <v>55.374185009999998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0.19278629999999999</v>
      </c>
      <c r="E34" s="21">
        <v>0</v>
      </c>
      <c r="F34" s="21">
        <v>0</v>
      </c>
      <c r="G34" s="22">
        <v>0</v>
      </c>
      <c r="H34" s="20">
        <v>7.1864535399999996</v>
      </c>
      <c r="I34" s="21">
        <v>5.6431219999999997E-2</v>
      </c>
      <c r="J34" s="21">
        <v>0</v>
      </c>
      <c r="K34" s="21">
        <v>0</v>
      </c>
      <c r="L34" s="22">
        <v>0.17051964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5.8346340100000003</v>
      </c>
      <c r="S34" s="21">
        <v>2.7309010000000002E-2</v>
      </c>
      <c r="T34" s="21">
        <v>0</v>
      </c>
      <c r="U34" s="21">
        <v>0</v>
      </c>
      <c r="V34" s="22">
        <v>3.3338939999999997E-2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0.99037125999999998</v>
      </c>
      <c r="AC34" s="21">
        <v>1.915965E-2</v>
      </c>
      <c r="AD34" s="21">
        <v>0</v>
      </c>
      <c r="AE34" s="21">
        <v>0</v>
      </c>
      <c r="AF34" s="22">
        <v>1.44935602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0.21564848</v>
      </c>
      <c r="AM34" s="21">
        <v>9.0610199999999995E-3</v>
      </c>
      <c r="AN34" s="21">
        <v>0</v>
      </c>
      <c r="AO34" s="21">
        <v>0</v>
      </c>
      <c r="AP34" s="22">
        <v>2.69264E-2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32.171388780000001</v>
      </c>
      <c r="AW34" s="21">
        <v>2.3252998199999921</v>
      </c>
      <c r="AX34" s="21">
        <v>0</v>
      </c>
      <c r="AY34" s="21">
        <v>0</v>
      </c>
      <c r="AZ34" s="22">
        <v>13.11688865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17.932672029999999</v>
      </c>
      <c r="BG34" s="21">
        <v>0.75647949999999997</v>
      </c>
      <c r="BH34" s="21">
        <v>0</v>
      </c>
      <c r="BI34" s="21">
        <v>0</v>
      </c>
      <c r="BJ34" s="22">
        <v>2.0869208100000001</v>
      </c>
      <c r="BK34" s="23">
        <f>SUM(C34:BJ34)</f>
        <v>84.601645079999997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0.19278629999999999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7.1864535399999996</v>
      </c>
      <c r="I35" s="25">
        <f t="shared" si="10"/>
        <v>5.6431219999999997E-2</v>
      </c>
      <c r="J35" s="25">
        <f t="shared" si="10"/>
        <v>0</v>
      </c>
      <c r="K35" s="25">
        <f t="shared" si="10"/>
        <v>0</v>
      </c>
      <c r="L35" s="26">
        <f t="shared" si="10"/>
        <v>0.17051964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5.8346340100000003</v>
      </c>
      <c r="S35" s="25">
        <f t="shared" si="10"/>
        <v>2.7309010000000002E-2</v>
      </c>
      <c r="T35" s="25">
        <f t="shared" si="10"/>
        <v>0</v>
      </c>
      <c r="U35" s="25">
        <f t="shared" si="10"/>
        <v>0</v>
      </c>
      <c r="V35" s="26">
        <f t="shared" si="10"/>
        <v>3.3338939999999997E-2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0.99037125999999998</v>
      </c>
      <c r="AC35" s="25">
        <f t="shared" si="10"/>
        <v>1.915965E-2</v>
      </c>
      <c r="AD35" s="25">
        <f t="shared" si="10"/>
        <v>0</v>
      </c>
      <c r="AE35" s="25">
        <f t="shared" si="10"/>
        <v>0</v>
      </c>
      <c r="AF35" s="26">
        <f t="shared" si="10"/>
        <v>1.44935602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0.21564848</v>
      </c>
      <c r="AM35" s="25">
        <f t="shared" si="11"/>
        <v>9.0610199999999995E-3</v>
      </c>
      <c r="AN35" s="25">
        <f t="shared" si="11"/>
        <v>0</v>
      </c>
      <c r="AO35" s="25">
        <f t="shared" si="11"/>
        <v>0</v>
      </c>
      <c r="AP35" s="26">
        <f t="shared" si="11"/>
        <v>2.69264E-2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32.171388780000001</v>
      </c>
      <c r="AW35" s="25">
        <f t="shared" si="11"/>
        <v>2.3252998199999921</v>
      </c>
      <c r="AX35" s="25">
        <f t="shared" si="11"/>
        <v>0</v>
      </c>
      <c r="AY35" s="25">
        <f t="shared" si="11"/>
        <v>0</v>
      </c>
      <c r="AZ35" s="26">
        <f t="shared" si="11"/>
        <v>13.11688865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17.932672029999999</v>
      </c>
      <c r="BG35" s="25">
        <f t="shared" si="11"/>
        <v>0.75647949999999997</v>
      </c>
      <c r="BH35" s="25">
        <f t="shared" si="11"/>
        <v>0</v>
      </c>
      <c r="BI35" s="25">
        <f t="shared" si="11"/>
        <v>0</v>
      </c>
      <c r="BJ35" s="26">
        <f t="shared" si="11"/>
        <v>2.0869208100000001</v>
      </c>
      <c r="BK35" s="27">
        <f t="shared" si="11"/>
        <v>84.601645079999997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100</v>
      </c>
      <c r="C38" s="56">
        <v>0</v>
      </c>
      <c r="D38" s="21">
        <v>0.82726186000000002</v>
      </c>
      <c r="E38" s="21">
        <v>0</v>
      </c>
      <c r="F38" s="21">
        <v>0</v>
      </c>
      <c r="G38" s="57">
        <v>2.2908789999999999</v>
      </c>
      <c r="H38" s="56">
        <v>12.173862</v>
      </c>
      <c r="I38" s="21">
        <v>3.81010436</v>
      </c>
      <c r="J38" s="21">
        <v>0</v>
      </c>
      <c r="K38" s="21">
        <v>0</v>
      </c>
      <c r="L38" s="57">
        <v>19.675347210000002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6.6966764200000002</v>
      </c>
      <c r="S38" s="21">
        <v>0.24450242</v>
      </c>
      <c r="T38" s="21">
        <v>0</v>
      </c>
      <c r="U38" s="21">
        <v>0</v>
      </c>
      <c r="V38" s="57">
        <v>2.56829967</v>
      </c>
      <c r="W38" s="56">
        <v>0</v>
      </c>
      <c r="X38" s="21">
        <v>0</v>
      </c>
      <c r="Y38" s="21">
        <v>0</v>
      </c>
      <c r="Z38" s="21">
        <v>0</v>
      </c>
      <c r="AA38" s="57">
        <v>0</v>
      </c>
      <c r="AB38" s="56">
        <v>2.2296184600000002</v>
      </c>
      <c r="AC38" s="21">
        <v>0.22793680999999999</v>
      </c>
      <c r="AD38" s="21">
        <v>0</v>
      </c>
      <c r="AE38" s="21">
        <v>0</v>
      </c>
      <c r="AF38" s="57">
        <v>4.8632315000000004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0.74597325000000003</v>
      </c>
      <c r="AM38" s="21">
        <v>8.5397009999999995E-2</v>
      </c>
      <c r="AN38" s="21">
        <v>0</v>
      </c>
      <c r="AO38" s="21">
        <v>0</v>
      </c>
      <c r="AP38" s="57">
        <v>0.59645574999999995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74.509222829999999</v>
      </c>
      <c r="AW38" s="21">
        <v>29.20011362</v>
      </c>
      <c r="AX38" s="21">
        <v>0</v>
      </c>
      <c r="AY38" s="21">
        <v>0</v>
      </c>
      <c r="AZ38" s="57">
        <v>233.46352644000001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45.403096189999999</v>
      </c>
      <c r="BG38" s="21">
        <v>11.20946264</v>
      </c>
      <c r="BH38" s="21">
        <v>0</v>
      </c>
      <c r="BI38" s="21">
        <v>0</v>
      </c>
      <c r="BJ38" s="57">
        <v>66.106340950000003</v>
      </c>
      <c r="BK38" s="23">
        <f>SUM(C38:BJ38)</f>
        <v>516.92730839000001</v>
      </c>
    </row>
    <row r="39" spans="1:63" x14ac:dyDescent="0.25">
      <c r="A39" s="19"/>
      <c r="B39" s="7" t="s">
        <v>96</v>
      </c>
      <c r="C39" s="53">
        <v>1.884071E-2</v>
      </c>
      <c r="D39" s="53">
        <v>6.0353433900000004</v>
      </c>
      <c r="E39" s="53">
        <v>0</v>
      </c>
      <c r="F39" s="53">
        <v>0</v>
      </c>
      <c r="G39" s="53">
        <v>1.25233375</v>
      </c>
      <c r="H39" s="53">
        <v>20.882011349999999</v>
      </c>
      <c r="I39" s="53">
        <v>5.3668995099999997</v>
      </c>
      <c r="J39" s="53">
        <v>0</v>
      </c>
      <c r="K39" s="53">
        <v>0</v>
      </c>
      <c r="L39" s="53">
        <v>10.258456300000001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13.093238059999999</v>
      </c>
      <c r="S39" s="53">
        <v>7.0687440000000004E-2</v>
      </c>
      <c r="T39" s="53">
        <v>0</v>
      </c>
      <c r="U39" s="53">
        <v>0</v>
      </c>
      <c r="V39" s="53">
        <v>1.76686831</v>
      </c>
      <c r="W39" s="53">
        <v>0</v>
      </c>
      <c r="X39" s="53">
        <v>0.28063227000000002</v>
      </c>
      <c r="Y39" s="53">
        <v>0</v>
      </c>
      <c r="Z39" s="53">
        <v>0</v>
      </c>
      <c r="AA39" s="53">
        <v>0</v>
      </c>
      <c r="AB39" s="53">
        <v>9.7278502000000007</v>
      </c>
      <c r="AC39" s="53">
        <v>5.1526630600000001</v>
      </c>
      <c r="AD39" s="53">
        <v>0</v>
      </c>
      <c r="AE39" s="53">
        <v>0</v>
      </c>
      <c r="AF39" s="53">
        <v>15.05060374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4.6119957400000002</v>
      </c>
      <c r="AM39" s="53">
        <v>4.1092030000000002E-2</v>
      </c>
      <c r="AN39" s="53">
        <v>0</v>
      </c>
      <c r="AO39" s="53">
        <v>0</v>
      </c>
      <c r="AP39" s="53">
        <v>1.1546451600000001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204.57309132</v>
      </c>
      <c r="AW39" s="53">
        <v>36.662209979999993</v>
      </c>
      <c r="AX39" s="53">
        <v>0</v>
      </c>
      <c r="AY39" s="53">
        <v>0</v>
      </c>
      <c r="AZ39" s="53">
        <v>297.03635759000002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113.98008136</v>
      </c>
      <c r="BG39" s="54">
        <v>12.64574758</v>
      </c>
      <c r="BH39" s="53">
        <v>0</v>
      </c>
      <c r="BI39" s="53">
        <v>0</v>
      </c>
      <c r="BJ39" s="53">
        <v>38.784258880000003</v>
      </c>
      <c r="BK39" s="23">
        <f>SUM(C39:BJ39)</f>
        <v>798.44590773000004</v>
      </c>
    </row>
    <row r="40" spans="1:63" s="28" customFormat="1" x14ac:dyDescent="0.25">
      <c r="A40" s="19"/>
      <c r="B40" s="8" t="s">
        <v>12</v>
      </c>
      <c r="C40" s="24">
        <f>SUM(C38:C39)</f>
        <v>1.884071E-2</v>
      </c>
      <c r="D40" s="24">
        <f t="shared" ref="D40:BK40" si="12">SUM(D38:D39)</f>
        <v>6.8626052500000005</v>
      </c>
      <c r="E40" s="24">
        <f t="shared" si="12"/>
        <v>0</v>
      </c>
      <c r="F40" s="24">
        <f t="shared" si="12"/>
        <v>0</v>
      </c>
      <c r="G40" s="24">
        <f t="shared" si="12"/>
        <v>3.5432127499999999</v>
      </c>
      <c r="H40" s="24">
        <f t="shared" si="12"/>
        <v>33.055873349999999</v>
      </c>
      <c r="I40" s="24">
        <f t="shared" si="12"/>
        <v>9.1770038700000001</v>
      </c>
      <c r="J40" s="24">
        <f t="shared" si="12"/>
        <v>0</v>
      </c>
      <c r="K40" s="24">
        <f t="shared" si="12"/>
        <v>0</v>
      </c>
      <c r="L40" s="24">
        <f t="shared" si="12"/>
        <v>29.933803510000004</v>
      </c>
      <c r="M40" s="24">
        <f t="shared" si="12"/>
        <v>0</v>
      </c>
      <c r="N40" s="24">
        <f t="shared" si="12"/>
        <v>0</v>
      </c>
      <c r="O40" s="24">
        <f t="shared" si="12"/>
        <v>0</v>
      </c>
      <c r="P40" s="24">
        <f t="shared" si="12"/>
        <v>0</v>
      </c>
      <c r="Q40" s="24">
        <f t="shared" si="12"/>
        <v>0</v>
      </c>
      <c r="R40" s="24">
        <f t="shared" si="12"/>
        <v>19.78991448</v>
      </c>
      <c r="S40" s="24">
        <f t="shared" si="12"/>
        <v>0.31518985999999999</v>
      </c>
      <c r="T40" s="24">
        <f t="shared" si="12"/>
        <v>0</v>
      </c>
      <c r="U40" s="24">
        <f t="shared" si="12"/>
        <v>0</v>
      </c>
      <c r="V40" s="24">
        <f t="shared" si="12"/>
        <v>4.3351679799999996</v>
      </c>
      <c r="W40" s="24">
        <f t="shared" si="12"/>
        <v>0</v>
      </c>
      <c r="X40" s="24">
        <f t="shared" si="12"/>
        <v>0.28063227000000002</v>
      </c>
      <c r="Y40" s="24">
        <f t="shared" si="12"/>
        <v>0</v>
      </c>
      <c r="Z40" s="24">
        <f t="shared" si="12"/>
        <v>0</v>
      </c>
      <c r="AA40" s="24">
        <f t="shared" si="12"/>
        <v>0</v>
      </c>
      <c r="AB40" s="24">
        <f t="shared" si="12"/>
        <v>11.95746866</v>
      </c>
      <c r="AC40" s="24">
        <f t="shared" si="12"/>
        <v>5.3805998700000002</v>
      </c>
      <c r="AD40" s="24">
        <f t="shared" si="12"/>
        <v>0</v>
      </c>
      <c r="AE40" s="24">
        <f t="shared" si="12"/>
        <v>0</v>
      </c>
      <c r="AF40" s="24">
        <f t="shared" si="12"/>
        <v>19.913835240000001</v>
      </c>
      <c r="AG40" s="24">
        <f t="shared" si="12"/>
        <v>0</v>
      </c>
      <c r="AH40" s="24">
        <f t="shared" si="12"/>
        <v>0</v>
      </c>
      <c r="AI40" s="24">
        <f t="shared" si="12"/>
        <v>0</v>
      </c>
      <c r="AJ40" s="24">
        <f t="shared" si="12"/>
        <v>0</v>
      </c>
      <c r="AK40" s="24">
        <f t="shared" si="12"/>
        <v>0</v>
      </c>
      <c r="AL40" s="24">
        <f t="shared" si="12"/>
        <v>5.3579689899999998</v>
      </c>
      <c r="AM40" s="24">
        <f t="shared" si="12"/>
        <v>0.12648904</v>
      </c>
      <c r="AN40" s="24">
        <f t="shared" si="12"/>
        <v>0</v>
      </c>
      <c r="AO40" s="24">
        <f t="shared" si="12"/>
        <v>0</v>
      </c>
      <c r="AP40" s="24">
        <f t="shared" si="12"/>
        <v>1.7511009099999999</v>
      </c>
      <c r="AQ40" s="24">
        <f t="shared" si="12"/>
        <v>0</v>
      </c>
      <c r="AR40" s="24">
        <f t="shared" si="12"/>
        <v>0</v>
      </c>
      <c r="AS40" s="24">
        <f t="shared" si="12"/>
        <v>0</v>
      </c>
      <c r="AT40" s="24">
        <f t="shared" si="12"/>
        <v>0</v>
      </c>
      <c r="AU40" s="24">
        <f t="shared" si="12"/>
        <v>0</v>
      </c>
      <c r="AV40" s="24">
        <f t="shared" si="12"/>
        <v>279.08231415</v>
      </c>
      <c r="AW40" s="24">
        <f t="shared" si="12"/>
        <v>65.862323599999996</v>
      </c>
      <c r="AX40" s="24">
        <f t="shared" si="12"/>
        <v>0</v>
      </c>
      <c r="AY40" s="24">
        <f t="shared" si="12"/>
        <v>0</v>
      </c>
      <c r="AZ40" s="24">
        <f t="shared" si="12"/>
        <v>530.49988402999998</v>
      </c>
      <c r="BA40" s="24">
        <f t="shared" si="12"/>
        <v>0</v>
      </c>
      <c r="BB40" s="24">
        <f t="shared" si="12"/>
        <v>0</v>
      </c>
      <c r="BC40" s="24">
        <f t="shared" si="12"/>
        <v>0</v>
      </c>
      <c r="BD40" s="24">
        <f t="shared" si="12"/>
        <v>0</v>
      </c>
      <c r="BE40" s="24">
        <f t="shared" si="12"/>
        <v>0</v>
      </c>
      <c r="BF40" s="24">
        <f t="shared" si="12"/>
        <v>159.38317755</v>
      </c>
      <c r="BG40" s="24">
        <f t="shared" si="12"/>
        <v>23.85521022</v>
      </c>
      <c r="BH40" s="24">
        <f t="shared" si="12"/>
        <v>0</v>
      </c>
      <c r="BI40" s="24">
        <f t="shared" si="12"/>
        <v>0</v>
      </c>
      <c r="BJ40" s="24">
        <f t="shared" si="12"/>
        <v>104.89059983000001</v>
      </c>
      <c r="BK40" s="24">
        <f t="shared" si="12"/>
        <v>1315.3732161200001</v>
      </c>
    </row>
    <row r="41" spans="1:63" s="28" customFormat="1" x14ac:dyDescent="0.25">
      <c r="A41" s="19"/>
      <c r="B41" s="8" t="s">
        <v>23</v>
      </c>
      <c r="C41" s="24">
        <f t="shared" ref="C41:AH41" si="13">C40+C35</f>
        <v>1.884071E-2</v>
      </c>
      <c r="D41" s="25">
        <f t="shared" si="13"/>
        <v>7.0553915500000004</v>
      </c>
      <c r="E41" s="25">
        <f t="shared" si="13"/>
        <v>0</v>
      </c>
      <c r="F41" s="25">
        <f t="shared" si="13"/>
        <v>0</v>
      </c>
      <c r="G41" s="26">
        <f t="shared" si="13"/>
        <v>3.5432127499999999</v>
      </c>
      <c r="H41" s="24">
        <f t="shared" si="13"/>
        <v>40.242326890000001</v>
      </c>
      <c r="I41" s="25">
        <f t="shared" si="13"/>
        <v>9.2334350900000004</v>
      </c>
      <c r="J41" s="25">
        <f t="shared" si="13"/>
        <v>0</v>
      </c>
      <c r="K41" s="25">
        <f t="shared" si="13"/>
        <v>0</v>
      </c>
      <c r="L41" s="26">
        <f t="shared" si="13"/>
        <v>30.104323150000003</v>
      </c>
      <c r="M41" s="24">
        <f t="shared" si="13"/>
        <v>0</v>
      </c>
      <c r="N41" s="25">
        <f t="shared" si="13"/>
        <v>0</v>
      </c>
      <c r="O41" s="25">
        <f t="shared" si="13"/>
        <v>0</v>
      </c>
      <c r="P41" s="25">
        <f t="shared" si="13"/>
        <v>0</v>
      </c>
      <c r="Q41" s="26">
        <f t="shared" si="13"/>
        <v>0</v>
      </c>
      <c r="R41" s="24">
        <f t="shared" si="13"/>
        <v>25.624548490000002</v>
      </c>
      <c r="S41" s="25">
        <f t="shared" si="13"/>
        <v>0.34249887000000001</v>
      </c>
      <c r="T41" s="25">
        <f t="shared" si="13"/>
        <v>0</v>
      </c>
      <c r="U41" s="25">
        <f t="shared" si="13"/>
        <v>0</v>
      </c>
      <c r="V41" s="26">
        <f t="shared" si="13"/>
        <v>4.3685069199999997</v>
      </c>
      <c r="W41" s="24">
        <f t="shared" si="13"/>
        <v>0</v>
      </c>
      <c r="X41" s="25">
        <f t="shared" si="13"/>
        <v>0.28063227000000002</v>
      </c>
      <c r="Y41" s="25">
        <f t="shared" si="13"/>
        <v>0</v>
      </c>
      <c r="Z41" s="25">
        <f t="shared" si="13"/>
        <v>0</v>
      </c>
      <c r="AA41" s="26">
        <f t="shared" si="13"/>
        <v>0</v>
      </c>
      <c r="AB41" s="24">
        <f t="shared" si="13"/>
        <v>12.94783992</v>
      </c>
      <c r="AC41" s="25">
        <f t="shared" si="13"/>
        <v>5.3997595199999999</v>
      </c>
      <c r="AD41" s="25">
        <f t="shared" si="13"/>
        <v>0</v>
      </c>
      <c r="AE41" s="25">
        <f t="shared" si="13"/>
        <v>0</v>
      </c>
      <c r="AF41" s="26">
        <f t="shared" si="13"/>
        <v>21.363191260000001</v>
      </c>
      <c r="AG41" s="24">
        <f t="shared" si="13"/>
        <v>0</v>
      </c>
      <c r="AH41" s="25">
        <f t="shared" si="13"/>
        <v>0</v>
      </c>
      <c r="AI41" s="25">
        <f t="shared" ref="AI41:BK41" si="14">AI40+AI35</f>
        <v>0</v>
      </c>
      <c r="AJ41" s="25">
        <f t="shared" si="14"/>
        <v>0</v>
      </c>
      <c r="AK41" s="26">
        <f t="shared" si="14"/>
        <v>0</v>
      </c>
      <c r="AL41" s="24">
        <f t="shared" si="14"/>
        <v>5.5736174699999994</v>
      </c>
      <c r="AM41" s="25">
        <f t="shared" si="14"/>
        <v>0.13555006</v>
      </c>
      <c r="AN41" s="25">
        <f t="shared" si="14"/>
        <v>0</v>
      </c>
      <c r="AO41" s="25">
        <f t="shared" si="14"/>
        <v>0</v>
      </c>
      <c r="AP41" s="26">
        <f t="shared" si="14"/>
        <v>1.7780273099999999</v>
      </c>
      <c r="AQ41" s="24">
        <f t="shared" si="14"/>
        <v>0</v>
      </c>
      <c r="AR41" s="25">
        <f t="shared" si="14"/>
        <v>0</v>
      </c>
      <c r="AS41" s="25">
        <f t="shared" si="14"/>
        <v>0</v>
      </c>
      <c r="AT41" s="25">
        <f t="shared" si="14"/>
        <v>0</v>
      </c>
      <c r="AU41" s="26">
        <f t="shared" si="14"/>
        <v>0</v>
      </c>
      <c r="AV41" s="24">
        <f t="shared" si="14"/>
        <v>311.25370293000003</v>
      </c>
      <c r="AW41" s="25">
        <f t="shared" si="14"/>
        <v>68.187623419999994</v>
      </c>
      <c r="AX41" s="25">
        <f t="shared" si="14"/>
        <v>0</v>
      </c>
      <c r="AY41" s="25">
        <f t="shared" si="14"/>
        <v>0</v>
      </c>
      <c r="AZ41" s="26">
        <f t="shared" si="14"/>
        <v>543.61677267999994</v>
      </c>
      <c r="BA41" s="24">
        <f t="shared" si="14"/>
        <v>0</v>
      </c>
      <c r="BB41" s="25">
        <f t="shared" si="14"/>
        <v>0</v>
      </c>
      <c r="BC41" s="25">
        <f t="shared" si="14"/>
        <v>0</v>
      </c>
      <c r="BD41" s="25">
        <f t="shared" si="14"/>
        <v>0</v>
      </c>
      <c r="BE41" s="26">
        <f t="shared" si="14"/>
        <v>0</v>
      </c>
      <c r="BF41" s="24">
        <f t="shared" si="14"/>
        <v>177.31584957999999</v>
      </c>
      <c r="BG41" s="25">
        <f t="shared" si="14"/>
        <v>24.611689720000001</v>
      </c>
      <c r="BH41" s="25">
        <f t="shared" si="14"/>
        <v>0</v>
      </c>
      <c r="BI41" s="25">
        <f t="shared" si="14"/>
        <v>0</v>
      </c>
      <c r="BJ41" s="26">
        <f t="shared" si="14"/>
        <v>106.97752064000001</v>
      </c>
      <c r="BK41" s="26">
        <f t="shared" si="14"/>
        <v>1399.9748612000001</v>
      </c>
    </row>
    <row r="42" spans="1:63" ht="15" customHeight="1" x14ac:dyDescent="0.2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x14ac:dyDescent="0.25">
      <c r="A43" s="19" t="s">
        <v>24</v>
      </c>
      <c r="B43" s="12" t="s">
        <v>25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 t="s">
        <v>7</v>
      </c>
      <c r="B44" s="8" t="s">
        <v>26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 t="s">
        <v>101</v>
      </c>
      <c r="C45" s="20">
        <v>0</v>
      </c>
      <c r="D45" s="21">
        <v>1.00649806</v>
      </c>
      <c r="E45" s="21">
        <v>0</v>
      </c>
      <c r="F45" s="21">
        <v>0</v>
      </c>
      <c r="G45" s="22">
        <v>0</v>
      </c>
      <c r="H45" s="20">
        <v>6.9901221500000004</v>
      </c>
      <c r="I45" s="21">
        <v>0.71880169999999999</v>
      </c>
      <c r="J45" s="21">
        <v>0</v>
      </c>
      <c r="K45" s="21">
        <v>0</v>
      </c>
      <c r="L45" s="22">
        <v>9.3543661799999995</v>
      </c>
      <c r="M45" s="20">
        <v>0</v>
      </c>
      <c r="N45" s="21">
        <v>0</v>
      </c>
      <c r="O45" s="21">
        <v>0</v>
      </c>
      <c r="P45" s="21">
        <v>0</v>
      </c>
      <c r="Q45" s="22">
        <v>0</v>
      </c>
      <c r="R45" s="20">
        <v>4.2148444200000004</v>
      </c>
      <c r="S45" s="21">
        <v>9.3526709999999999E-2</v>
      </c>
      <c r="T45" s="21">
        <v>0</v>
      </c>
      <c r="U45" s="21">
        <v>0</v>
      </c>
      <c r="V45" s="22">
        <v>1.71179784</v>
      </c>
      <c r="W45" s="20">
        <v>0</v>
      </c>
      <c r="X45" s="21">
        <v>0</v>
      </c>
      <c r="Y45" s="21">
        <v>0</v>
      </c>
      <c r="Z45" s="21">
        <v>0</v>
      </c>
      <c r="AA45" s="22">
        <v>0</v>
      </c>
      <c r="AB45" s="20">
        <v>2.8977712200000001</v>
      </c>
      <c r="AC45" s="21">
        <v>0.86228366000000001</v>
      </c>
      <c r="AD45" s="21">
        <v>0</v>
      </c>
      <c r="AE45" s="21">
        <v>0</v>
      </c>
      <c r="AF45" s="22">
        <v>14.712368189999999</v>
      </c>
      <c r="AG45" s="20">
        <v>0</v>
      </c>
      <c r="AH45" s="21">
        <v>0</v>
      </c>
      <c r="AI45" s="21">
        <v>0</v>
      </c>
      <c r="AJ45" s="21">
        <v>0</v>
      </c>
      <c r="AK45" s="22">
        <v>0</v>
      </c>
      <c r="AL45" s="20">
        <v>0.81809023000000003</v>
      </c>
      <c r="AM45" s="21">
        <v>3.0161099999999998E-3</v>
      </c>
      <c r="AN45" s="21">
        <v>0</v>
      </c>
      <c r="AO45" s="21">
        <v>0</v>
      </c>
      <c r="AP45" s="22">
        <v>0.81036772000000001</v>
      </c>
      <c r="AQ45" s="20">
        <v>0</v>
      </c>
      <c r="AR45" s="21">
        <v>0</v>
      </c>
      <c r="AS45" s="21">
        <v>0</v>
      </c>
      <c r="AT45" s="21">
        <v>0</v>
      </c>
      <c r="AU45" s="22">
        <v>0</v>
      </c>
      <c r="AV45" s="20">
        <v>57.234429759999998</v>
      </c>
      <c r="AW45" s="21">
        <v>37.733880410000019</v>
      </c>
      <c r="AX45" s="21">
        <v>0</v>
      </c>
      <c r="AY45" s="21">
        <v>0</v>
      </c>
      <c r="AZ45" s="22">
        <v>270.59320795999997</v>
      </c>
      <c r="BA45" s="20">
        <v>0</v>
      </c>
      <c r="BB45" s="21">
        <v>0</v>
      </c>
      <c r="BC45" s="21">
        <v>0</v>
      </c>
      <c r="BD45" s="21">
        <v>0</v>
      </c>
      <c r="BE45" s="22">
        <v>0</v>
      </c>
      <c r="BF45" s="20">
        <v>38.528703649999997</v>
      </c>
      <c r="BG45" s="21">
        <v>7.2600337499999998</v>
      </c>
      <c r="BH45" s="21">
        <v>0</v>
      </c>
      <c r="BI45" s="21">
        <v>0</v>
      </c>
      <c r="BJ45" s="22">
        <v>99.992108479999999</v>
      </c>
      <c r="BK45" s="23">
        <f>SUM(C45:BJ45)</f>
        <v>555.53621820000001</v>
      </c>
    </row>
    <row r="46" spans="1:63" x14ac:dyDescent="0.25">
      <c r="A46" s="19"/>
      <c r="B46" s="7"/>
      <c r="C46" s="20"/>
      <c r="D46" s="21"/>
      <c r="E46" s="21"/>
      <c r="F46" s="21"/>
      <c r="G46" s="22"/>
      <c r="H46" s="20"/>
      <c r="I46" s="21"/>
      <c r="J46" s="21"/>
      <c r="K46" s="21"/>
      <c r="L46" s="22"/>
      <c r="M46" s="20"/>
      <c r="N46" s="21"/>
      <c r="O46" s="21"/>
      <c r="P46" s="21"/>
      <c r="Q46" s="22"/>
      <c r="R46" s="20"/>
      <c r="S46" s="21"/>
      <c r="T46" s="21"/>
      <c r="U46" s="21"/>
      <c r="V46" s="22"/>
      <c r="W46" s="20"/>
      <c r="X46" s="21"/>
      <c r="Y46" s="21"/>
      <c r="Z46" s="21"/>
      <c r="AA46" s="22"/>
      <c r="AB46" s="20"/>
      <c r="AC46" s="21"/>
      <c r="AD46" s="21"/>
      <c r="AE46" s="21"/>
      <c r="AF46" s="22"/>
      <c r="AG46" s="20"/>
      <c r="AH46" s="21"/>
      <c r="AI46" s="21"/>
      <c r="AJ46" s="21"/>
      <c r="AK46" s="22"/>
      <c r="AL46" s="20"/>
      <c r="AM46" s="21"/>
      <c r="AN46" s="21"/>
      <c r="AO46" s="21"/>
      <c r="AP46" s="22"/>
      <c r="AQ46" s="20"/>
      <c r="AR46" s="21"/>
      <c r="AS46" s="21"/>
      <c r="AT46" s="21"/>
      <c r="AU46" s="22"/>
      <c r="AV46" s="20"/>
      <c r="AW46" s="21"/>
      <c r="AX46" s="21"/>
      <c r="AY46" s="21"/>
      <c r="AZ46" s="22"/>
      <c r="BA46" s="20"/>
      <c r="BB46" s="21"/>
      <c r="BC46" s="21"/>
      <c r="BD46" s="21"/>
      <c r="BE46" s="22"/>
      <c r="BF46" s="20"/>
      <c r="BG46" s="21"/>
      <c r="BH46" s="21"/>
      <c r="BI46" s="21"/>
      <c r="BJ46" s="22"/>
      <c r="BK46" s="23"/>
    </row>
    <row r="47" spans="1:63" s="28" customFormat="1" x14ac:dyDescent="0.25">
      <c r="A47" s="19"/>
      <c r="B47" s="8" t="s">
        <v>27</v>
      </c>
      <c r="C47" s="24">
        <f>SUM(C45:C46)</f>
        <v>0</v>
      </c>
      <c r="D47" s="24">
        <f t="shared" ref="D47:BK47" si="15">SUM(D45:D46)</f>
        <v>1.00649806</v>
      </c>
      <c r="E47" s="24">
        <f t="shared" si="15"/>
        <v>0</v>
      </c>
      <c r="F47" s="24">
        <f t="shared" si="15"/>
        <v>0</v>
      </c>
      <c r="G47" s="24">
        <f t="shared" si="15"/>
        <v>0</v>
      </c>
      <c r="H47" s="24">
        <f t="shared" si="15"/>
        <v>6.9901221500000004</v>
      </c>
      <c r="I47" s="24">
        <f t="shared" si="15"/>
        <v>0.71880169999999999</v>
      </c>
      <c r="J47" s="24">
        <f t="shared" si="15"/>
        <v>0</v>
      </c>
      <c r="K47" s="24">
        <f t="shared" si="15"/>
        <v>0</v>
      </c>
      <c r="L47" s="24">
        <f t="shared" si="15"/>
        <v>9.3543661799999995</v>
      </c>
      <c r="M47" s="24">
        <f t="shared" si="15"/>
        <v>0</v>
      </c>
      <c r="N47" s="24">
        <f t="shared" si="15"/>
        <v>0</v>
      </c>
      <c r="O47" s="24">
        <f t="shared" si="15"/>
        <v>0</v>
      </c>
      <c r="P47" s="24">
        <f t="shared" si="15"/>
        <v>0</v>
      </c>
      <c r="Q47" s="24">
        <f t="shared" si="15"/>
        <v>0</v>
      </c>
      <c r="R47" s="24">
        <f t="shared" si="15"/>
        <v>4.2148444200000004</v>
      </c>
      <c r="S47" s="24">
        <f t="shared" si="15"/>
        <v>9.3526709999999999E-2</v>
      </c>
      <c r="T47" s="24">
        <f t="shared" si="15"/>
        <v>0</v>
      </c>
      <c r="U47" s="24">
        <f t="shared" si="15"/>
        <v>0</v>
      </c>
      <c r="V47" s="24">
        <f t="shared" si="15"/>
        <v>1.71179784</v>
      </c>
      <c r="W47" s="24">
        <f t="shared" si="15"/>
        <v>0</v>
      </c>
      <c r="X47" s="24">
        <f t="shared" si="15"/>
        <v>0</v>
      </c>
      <c r="Y47" s="24">
        <f t="shared" si="15"/>
        <v>0</v>
      </c>
      <c r="Z47" s="24">
        <f t="shared" si="15"/>
        <v>0</v>
      </c>
      <c r="AA47" s="24">
        <f t="shared" si="15"/>
        <v>0</v>
      </c>
      <c r="AB47" s="24">
        <f t="shared" si="15"/>
        <v>2.8977712200000001</v>
      </c>
      <c r="AC47" s="24">
        <f t="shared" si="15"/>
        <v>0.86228366000000001</v>
      </c>
      <c r="AD47" s="24">
        <f t="shared" si="15"/>
        <v>0</v>
      </c>
      <c r="AE47" s="24">
        <f t="shared" si="15"/>
        <v>0</v>
      </c>
      <c r="AF47" s="24">
        <f t="shared" si="15"/>
        <v>14.712368189999999</v>
      </c>
      <c r="AG47" s="24">
        <f t="shared" si="15"/>
        <v>0</v>
      </c>
      <c r="AH47" s="24">
        <f t="shared" si="15"/>
        <v>0</v>
      </c>
      <c r="AI47" s="24">
        <f t="shared" si="15"/>
        <v>0</v>
      </c>
      <c r="AJ47" s="24">
        <f t="shared" si="15"/>
        <v>0</v>
      </c>
      <c r="AK47" s="24">
        <f t="shared" si="15"/>
        <v>0</v>
      </c>
      <c r="AL47" s="24">
        <f t="shared" si="15"/>
        <v>0.81809023000000003</v>
      </c>
      <c r="AM47" s="24">
        <f t="shared" si="15"/>
        <v>3.0161099999999998E-3</v>
      </c>
      <c r="AN47" s="24">
        <f t="shared" si="15"/>
        <v>0</v>
      </c>
      <c r="AO47" s="24">
        <f t="shared" si="15"/>
        <v>0</v>
      </c>
      <c r="AP47" s="24">
        <f t="shared" si="15"/>
        <v>0.81036772000000001</v>
      </c>
      <c r="AQ47" s="24">
        <f t="shared" si="15"/>
        <v>0</v>
      </c>
      <c r="AR47" s="24">
        <f t="shared" si="15"/>
        <v>0</v>
      </c>
      <c r="AS47" s="24">
        <f t="shared" si="15"/>
        <v>0</v>
      </c>
      <c r="AT47" s="24">
        <f t="shared" si="15"/>
        <v>0</v>
      </c>
      <c r="AU47" s="24">
        <f t="shared" si="15"/>
        <v>0</v>
      </c>
      <c r="AV47" s="24">
        <f t="shared" si="15"/>
        <v>57.234429759999998</v>
      </c>
      <c r="AW47" s="24">
        <f t="shared" si="15"/>
        <v>37.733880410000019</v>
      </c>
      <c r="AX47" s="24">
        <f t="shared" si="15"/>
        <v>0</v>
      </c>
      <c r="AY47" s="24">
        <f t="shared" si="15"/>
        <v>0</v>
      </c>
      <c r="AZ47" s="24">
        <f t="shared" si="15"/>
        <v>270.59320795999997</v>
      </c>
      <c r="BA47" s="24">
        <f t="shared" si="15"/>
        <v>0</v>
      </c>
      <c r="BB47" s="24">
        <f t="shared" si="15"/>
        <v>0</v>
      </c>
      <c r="BC47" s="24">
        <f t="shared" si="15"/>
        <v>0</v>
      </c>
      <c r="BD47" s="24">
        <f t="shared" si="15"/>
        <v>0</v>
      </c>
      <c r="BE47" s="24">
        <f t="shared" si="15"/>
        <v>0</v>
      </c>
      <c r="BF47" s="24">
        <f t="shared" si="15"/>
        <v>38.528703649999997</v>
      </c>
      <c r="BG47" s="24">
        <f t="shared" si="15"/>
        <v>7.2600337499999998</v>
      </c>
      <c r="BH47" s="24">
        <f t="shared" si="15"/>
        <v>0</v>
      </c>
      <c r="BI47" s="24">
        <f t="shared" si="15"/>
        <v>0</v>
      </c>
      <c r="BJ47" s="24">
        <f t="shared" si="15"/>
        <v>99.992108479999999</v>
      </c>
      <c r="BK47" s="24">
        <f t="shared" si="15"/>
        <v>555.53621820000001</v>
      </c>
    </row>
    <row r="48" spans="1:63" ht="15" customHeight="1" x14ac:dyDescent="0.25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4" x14ac:dyDescent="0.25">
      <c r="A49" s="19" t="s">
        <v>38</v>
      </c>
      <c r="B49" s="10" t="s">
        <v>39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4" x14ac:dyDescent="0.25">
      <c r="A50" s="19" t="s">
        <v>7</v>
      </c>
      <c r="B50" s="13" t="s">
        <v>40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4" x14ac:dyDescent="0.25">
      <c r="A51" s="19"/>
      <c r="B51" s="7"/>
      <c r="C51" s="20"/>
      <c r="D51" s="21"/>
      <c r="E51" s="21"/>
      <c r="F51" s="21"/>
      <c r="G51" s="22"/>
      <c r="H51" s="20"/>
      <c r="I51" s="21"/>
      <c r="J51" s="21"/>
      <c r="K51" s="21"/>
      <c r="L51" s="22"/>
      <c r="M51" s="20"/>
      <c r="N51" s="21"/>
      <c r="O51" s="21"/>
      <c r="P51" s="21"/>
      <c r="Q51" s="22"/>
      <c r="R51" s="20"/>
      <c r="S51" s="21"/>
      <c r="T51" s="21"/>
      <c r="U51" s="21"/>
      <c r="V51" s="22"/>
      <c r="W51" s="20"/>
      <c r="X51" s="21"/>
      <c r="Y51" s="21"/>
      <c r="Z51" s="21"/>
      <c r="AA51" s="22"/>
      <c r="AB51" s="20"/>
      <c r="AC51" s="21"/>
      <c r="AD51" s="21"/>
      <c r="AE51" s="21"/>
      <c r="AF51" s="22"/>
      <c r="AG51" s="20"/>
      <c r="AH51" s="21"/>
      <c r="AI51" s="21"/>
      <c r="AJ51" s="21"/>
      <c r="AK51" s="22"/>
      <c r="AL51" s="20"/>
      <c r="AM51" s="21"/>
      <c r="AN51" s="21"/>
      <c r="AO51" s="21"/>
      <c r="AP51" s="22"/>
      <c r="AQ51" s="20"/>
      <c r="AR51" s="21"/>
      <c r="AS51" s="21"/>
      <c r="AT51" s="21"/>
      <c r="AU51" s="22"/>
      <c r="AV51" s="20"/>
      <c r="AW51" s="21"/>
      <c r="AX51" s="21"/>
      <c r="AY51" s="21"/>
      <c r="AZ51" s="22"/>
      <c r="BA51" s="20"/>
      <c r="BB51" s="21"/>
      <c r="BC51" s="21"/>
      <c r="BD51" s="21"/>
      <c r="BE51" s="22"/>
      <c r="BF51" s="20"/>
      <c r="BG51" s="21"/>
      <c r="BH51" s="21"/>
      <c r="BI51" s="21"/>
      <c r="BJ51" s="22"/>
      <c r="BK51" s="23">
        <f>SUM(C51:BJ51)</f>
        <v>0</v>
      </c>
    </row>
    <row r="52" spans="1:64" s="28" customFormat="1" x14ac:dyDescent="0.25">
      <c r="A52" s="19"/>
      <c r="B52" s="8" t="s">
        <v>9</v>
      </c>
      <c r="C52" s="24">
        <f>SUM(C51)</f>
        <v>0</v>
      </c>
      <c r="D52" s="24">
        <f t="shared" ref="D52:BJ52" si="16">SUM(D51)</f>
        <v>0</v>
      </c>
      <c r="E52" s="24">
        <f t="shared" si="16"/>
        <v>0</v>
      </c>
      <c r="F52" s="24">
        <f t="shared" si="16"/>
        <v>0</v>
      </c>
      <c r="G52" s="24">
        <f t="shared" si="16"/>
        <v>0</v>
      </c>
      <c r="H52" s="24">
        <f t="shared" si="16"/>
        <v>0</v>
      </c>
      <c r="I52" s="24">
        <f t="shared" si="16"/>
        <v>0</v>
      </c>
      <c r="J52" s="24">
        <f t="shared" si="16"/>
        <v>0</v>
      </c>
      <c r="K52" s="24">
        <f t="shared" si="16"/>
        <v>0</v>
      </c>
      <c r="L52" s="24">
        <f t="shared" si="16"/>
        <v>0</v>
      </c>
      <c r="M52" s="24">
        <f t="shared" si="16"/>
        <v>0</v>
      </c>
      <c r="N52" s="24">
        <f t="shared" si="16"/>
        <v>0</v>
      </c>
      <c r="O52" s="24">
        <f t="shared" si="16"/>
        <v>0</v>
      </c>
      <c r="P52" s="24">
        <f t="shared" si="16"/>
        <v>0</v>
      </c>
      <c r="Q52" s="24">
        <f t="shared" si="16"/>
        <v>0</v>
      </c>
      <c r="R52" s="24">
        <f t="shared" si="16"/>
        <v>0</v>
      </c>
      <c r="S52" s="24">
        <f t="shared" si="16"/>
        <v>0</v>
      </c>
      <c r="T52" s="24">
        <f t="shared" si="16"/>
        <v>0</v>
      </c>
      <c r="U52" s="24">
        <f t="shared" si="16"/>
        <v>0</v>
      </c>
      <c r="V52" s="24">
        <f t="shared" si="16"/>
        <v>0</v>
      </c>
      <c r="W52" s="24">
        <f t="shared" si="16"/>
        <v>0</v>
      </c>
      <c r="X52" s="24">
        <f t="shared" si="16"/>
        <v>0</v>
      </c>
      <c r="Y52" s="24">
        <f t="shared" si="16"/>
        <v>0</v>
      </c>
      <c r="Z52" s="24">
        <f t="shared" si="16"/>
        <v>0</v>
      </c>
      <c r="AA52" s="24">
        <f t="shared" si="16"/>
        <v>0</v>
      </c>
      <c r="AB52" s="24">
        <f t="shared" si="16"/>
        <v>0</v>
      </c>
      <c r="AC52" s="24">
        <f t="shared" si="16"/>
        <v>0</v>
      </c>
      <c r="AD52" s="24">
        <f t="shared" si="16"/>
        <v>0</v>
      </c>
      <c r="AE52" s="24">
        <f t="shared" si="16"/>
        <v>0</v>
      </c>
      <c r="AF52" s="24">
        <f t="shared" si="16"/>
        <v>0</v>
      </c>
      <c r="AG52" s="24">
        <f t="shared" si="16"/>
        <v>0</v>
      </c>
      <c r="AH52" s="24">
        <f t="shared" si="16"/>
        <v>0</v>
      </c>
      <c r="AI52" s="24">
        <f t="shared" si="16"/>
        <v>0</v>
      </c>
      <c r="AJ52" s="24">
        <f t="shared" si="16"/>
        <v>0</v>
      </c>
      <c r="AK52" s="24">
        <f t="shared" si="16"/>
        <v>0</v>
      </c>
      <c r="AL52" s="24">
        <f t="shared" si="16"/>
        <v>0</v>
      </c>
      <c r="AM52" s="24">
        <f t="shared" si="16"/>
        <v>0</v>
      </c>
      <c r="AN52" s="24">
        <f t="shared" si="16"/>
        <v>0</v>
      </c>
      <c r="AO52" s="24">
        <f t="shared" si="16"/>
        <v>0</v>
      </c>
      <c r="AP52" s="24">
        <f t="shared" si="16"/>
        <v>0</v>
      </c>
      <c r="AQ52" s="24">
        <f t="shared" si="16"/>
        <v>0</v>
      </c>
      <c r="AR52" s="24">
        <f t="shared" si="16"/>
        <v>0</v>
      </c>
      <c r="AS52" s="24">
        <f t="shared" si="16"/>
        <v>0</v>
      </c>
      <c r="AT52" s="24">
        <f t="shared" si="16"/>
        <v>0</v>
      </c>
      <c r="AU52" s="24">
        <f t="shared" si="16"/>
        <v>0</v>
      </c>
      <c r="AV52" s="24">
        <f t="shared" si="16"/>
        <v>0</v>
      </c>
      <c r="AW52" s="24">
        <f t="shared" si="16"/>
        <v>0</v>
      </c>
      <c r="AX52" s="24">
        <f t="shared" si="16"/>
        <v>0</v>
      </c>
      <c r="AY52" s="24">
        <f t="shared" si="16"/>
        <v>0</v>
      </c>
      <c r="AZ52" s="24">
        <f t="shared" si="16"/>
        <v>0</v>
      </c>
      <c r="BA52" s="24">
        <f t="shared" si="16"/>
        <v>0</v>
      </c>
      <c r="BB52" s="24">
        <f t="shared" si="16"/>
        <v>0</v>
      </c>
      <c r="BC52" s="24">
        <f t="shared" si="16"/>
        <v>0</v>
      </c>
      <c r="BD52" s="24">
        <f t="shared" si="16"/>
        <v>0</v>
      </c>
      <c r="BE52" s="24">
        <f t="shared" si="16"/>
        <v>0</v>
      </c>
      <c r="BF52" s="24">
        <f t="shared" si="16"/>
        <v>0</v>
      </c>
      <c r="BG52" s="24">
        <f t="shared" si="16"/>
        <v>0</v>
      </c>
      <c r="BH52" s="24">
        <f t="shared" si="16"/>
        <v>0</v>
      </c>
      <c r="BI52" s="24">
        <f t="shared" si="16"/>
        <v>0</v>
      </c>
      <c r="BJ52" s="24">
        <f t="shared" si="16"/>
        <v>0</v>
      </c>
      <c r="BK52" s="27">
        <f>SUM(BK51)</f>
        <v>0</v>
      </c>
    </row>
    <row r="53" spans="1:64" x14ac:dyDescent="0.25">
      <c r="A53" s="19" t="s">
        <v>10</v>
      </c>
      <c r="B53" s="5" t="s">
        <v>41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2"/>
    </row>
    <row r="54" spans="1:64" x14ac:dyDescent="0.25">
      <c r="A54" s="19"/>
      <c r="B54" s="7"/>
      <c r="C54" s="20"/>
      <c r="D54" s="21"/>
      <c r="E54" s="21"/>
      <c r="F54" s="21"/>
      <c r="G54" s="22"/>
      <c r="H54" s="20"/>
      <c r="I54" s="21"/>
      <c r="J54" s="21"/>
      <c r="K54" s="21"/>
      <c r="L54" s="22"/>
      <c r="M54" s="20"/>
      <c r="N54" s="21"/>
      <c r="O54" s="21"/>
      <c r="P54" s="21"/>
      <c r="Q54" s="22"/>
      <c r="R54" s="20"/>
      <c r="S54" s="21"/>
      <c r="T54" s="21"/>
      <c r="U54" s="21"/>
      <c r="V54" s="22"/>
      <c r="W54" s="20"/>
      <c r="X54" s="21"/>
      <c r="Y54" s="21"/>
      <c r="Z54" s="21"/>
      <c r="AA54" s="22"/>
      <c r="AB54" s="20"/>
      <c r="AC54" s="21"/>
      <c r="AD54" s="21"/>
      <c r="AE54" s="21"/>
      <c r="AF54" s="22"/>
      <c r="AG54" s="20"/>
      <c r="AH54" s="21"/>
      <c r="AI54" s="21"/>
      <c r="AJ54" s="21"/>
      <c r="AK54" s="22"/>
      <c r="AL54" s="20"/>
      <c r="AM54" s="21"/>
      <c r="AN54" s="21"/>
      <c r="AO54" s="21"/>
      <c r="AP54" s="22"/>
      <c r="AQ54" s="20"/>
      <c r="AR54" s="21"/>
      <c r="AS54" s="21"/>
      <c r="AT54" s="21"/>
      <c r="AU54" s="22"/>
      <c r="AV54" s="20"/>
      <c r="AW54" s="21"/>
      <c r="AX54" s="21"/>
      <c r="AY54" s="21"/>
      <c r="AZ54" s="22"/>
      <c r="BA54" s="20"/>
      <c r="BB54" s="21"/>
      <c r="BC54" s="21"/>
      <c r="BD54" s="21"/>
      <c r="BE54" s="22"/>
      <c r="BF54" s="20"/>
      <c r="BG54" s="21"/>
      <c r="BH54" s="21"/>
      <c r="BI54" s="21"/>
      <c r="BJ54" s="22"/>
      <c r="BK54" s="23">
        <f t="shared" ref="BK54" si="17">SUM(C54:BJ54)</f>
        <v>0</v>
      </c>
    </row>
    <row r="55" spans="1:64" s="28" customFormat="1" x14ac:dyDescent="0.25">
      <c r="A55" s="19"/>
      <c r="B55" s="8" t="s">
        <v>12</v>
      </c>
      <c r="C55" s="24">
        <f t="shared" ref="C55:AH55" si="18">SUM(C54:C54)</f>
        <v>0</v>
      </c>
      <c r="D55" s="25">
        <f t="shared" si="18"/>
        <v>0</v>
      </c>
      <c r="E55" s="25">
        <f t="shared" si="18"/>
        <v>0</v>
      </c>
      <c r="F55" s="25">
        <f t="shared" si="18"/>
        <v>0</v>
      </c>
      <c r="G55" s="26">
        <f t="shared" si="18"/>
        <v>0</v>
      </c>
      <c r="H55" s="24">
        <f t="shared" si="18"/>
        <v>0</v>
      </c>
      <c r="I55" s="25">
        <f t="shared" si="18"/>
        <v>0</v>
      </c>
      <c r="J55" s="25">
        <f t="shared" si="18"/>
        <v>0</v>
      </c>
      <c r="K55" s="25">
        <f t="shared" si="18"/>
        <v>0</v>
      </c>
      <c r="L55" s="26">
        <f t="shared" si="18"/>
        <v>0</v>
      </c>
      <c r="M55" s="24">
        <f t="shared" si="18"/>
        <v>0</v>
      </c>
      <c r="N55" s="25">
        <f t="shared" si="18"/>
        <v>0</v>
      </c>
      <c r="O55" s="25">
        <f t="shared" si="18"/>
        <v>0</v>
      </c>
      <c r="P55" s="25">
        <f t="shared" si="18"/>
        <v>0</v>
      </c>
      <c r="Q55" s="26">
        <f t="shared" si="18"/>
        <v>0</v>
      </c>
      <c r="R55" s="24">
        <f t="shared" si="18"/>
        <v>0</v>
      </c>
      <c r="S55" s="25">
        <f t="shared" si="18"/>
        <v>0</v>
      </c>
      <c r="T55" s="25">
        <f t="shared" si="18"/>
        <v>0</v>
      </c>
      <c r="U55" s="25">
        <f t="shared" si="18"/>
        <v>0</v>
      </c>
      <c r="V55" s="26">
        <f t="shared" si="18"/>
        <v>0</v>
      </c>
      <c r="W55" s="24">
        <f t="shared" si="18"/>
        <v>0</v>
      </c>
      <c r="X55" s="25">
        <f t="shared" si="18"/>
        <v>0</v>
      </c>
      <c r="Y55" s="25">
        <f t="shared" si="18"/>
        <v>0</v>
      </c>
      <c r="Z55" s="25">
        <f t="shared" si="18"/>
        <v>0</v>
      </c>
      <c r="AA55" s="26">
        <f t="shared" si="18"/>
        <v>0</v>
      </c>
      <c r="AB55" s="24">
        <f t="shared" si="18"/>
        <v>0</v>
      </c>
      <c r="AC55" s="25">
        <f t="shared" si="18"/>
        <v>0</v>
      </c>
      <c r="AD55" s="25">
        <f t="shared" si="18"/>
        <v>0</v>
      </c>
      <c r="AE55" s="25">
        <f t="shared" si="18"/>
        <v>0</v>
      </c>
      <c r="AF55" s="26">
        <f t="shared" si="18"/>
        <v>0</v>
      </c>
      <c r="AG55" s="24">
        <f t="shared" si="18"/>
        <v>0</v>
      </c>
      <c r="AH55" s="25">
        <f t="shared" si="18"/>
        <v>0</v>
      </c>
      <c r="AI55" s="25">
        <f t="shared" ref="AI55:BK55" si="19">SUM(AI54:AI54)</f>
        <v>0</v>
      </c>
      <c r="AJ55" s="25">
        <f t="shared" si="19"/>
        <v>0</v>
      </c>
      <c r="AK55" s="26">
        <f t="shared" si="19"/>
        <v>0</v>
      </c>
      <c r="AL55" s="24">
        <f t="shared" si="19"/>
        <v>0</v>
      </c>
      <c r="AM55" s="25">
        <f t="shared" si="19"/>
        <v>0</v>
      </c>
      <c r="AN55" s="25">
        <f t="shared" si="19"/>
        <v>0</v>
      </c>
      <c r="AO55" s="25">
        <f t="shared" si="19"/>
        <v>0</v>
      </c>
      <c r="AP55" s="26">
        <f t="shared" si="19"/>
        <v>0</v>
      </c>
      <c r="AQ55" s="24">
        <f t="shared" si="19"/>
        <v>0</v>
      </c>
      <c r="AR55" s="25">
        <f t="shared" si="19"/>
        <v>0</v>
      </c>
      <c r="AS55" s="25">
        <f t="shared" si="19"/>
        <v>0</v>
      </c>
      <c r="AT55" s="25">
        <f t="shared" si="19"/>
        <v>0</v>
      </c>
      <c r="AU55" s="26">
        <f t="shared" si="19"/>
        <v>0</v>
      </c>
      <c r="AV55" s="24">
        <f t="shared" si="19"/>
        <v>0</v>
      </c>
      <c r="AW55" s="25">
        <f t="shared" si="19"/>
        <v>0</v>
      </c>
      <c r="AX55" s="25">
        <f t="shared" si="19"/>
        <v>0</v>
      </c>
      <c r="AY55" s="25">
        <f t="shared" si="19"/>
        <v>0</v>
      </c>
      <c r="AZ55" s="26">
        <f t="shared" si="19"/>
        <v>0</v>
      </c>
      <c r="BA55" s="24">
        <f t="shared" si="19"/>
        <v>0</v>
      </c>
      <c r="BB55" s="25">
        <f t="shared" si="19"/>
        <v>0</v>
      </c>
      <c r="BC55" s="25">
        <f t="shared" si="19"/>
        <v>0</v>
      </c>
      <c r="BD55" s="25">
        <f t="shared" si="19"/>
        <v>0</v>
      </c>
      <c r="BE55" s="26">
        <f t="shared" si="19"/>
        <v>0</v>
      </c>
      <c r="BF55" s="24">
        <f t="shared" si="19"/>
        <v>0</v>
      </c>
      <c r="BG55" s="25">
        <f t="shared" si="19"/>
        <v>0</v>
      </c>
      <c r="BH55" s="25">
        <f t="shared" si="19"/>
        <v>0</v>
      </c>
      <c r="BI55" s="25">
        <f t="shared" si="19"/>
        <v>0</v>
      </c>
      <c r="BJ55" s="26">
        <f t="shared" si="19"/>
        <v>0</v>
      </c>
      <c r="BK55" s="26">
        <f t="shared" si="19"/>
        <v>0</v>
      </c>
    </row>
    <row r="56" spans="1:64" s="28" customFormat="1" x14ac:dyDescent="0.25">
      <c r="A56" s="19"/>
      <c r="B56" s="9" t="s">
        <v>23</v>
      </c>
      <c r="C56" s="24">
        <f t="shared" ref="C56:AH56" si="20">C55+C52</f>
        <v>0</v>
      </c>
      <c r="D56" s="25">
        <f t="shared" si="20"/>
        <v>0</v>
      </c>
      <c r="E56" s="25">
        <f t="shared" si="20"/>
        <v>0</v>
      </c>
      <c r="F56" s="25">
        <f t="shared" si="20"/>
        <v>0</v>
      </c>
      <c r="G56" s="26">
        <f t="shared" si="20"/>
        <v>0</v>
      </c>
      <c r="H56" s="24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6">
        <f t="shared" si="20"/>
        <v>0</v>
      </c>
      <c r="M56" s="24">
        <f t="shared" si="20"/>
        <v>0</v>
      </c>
      <c r="N56" s="25">
        <f t="shared" si="20"/>
        <v>0</v>
      </c>
      <c r="O56" s="25">
        <f t="shared" si="20"/>
        <v>0</v>
      </c>
      <c r="P56" s="25">
        <f t="shared" si="20"/>
        <v>0</v>
      </c>
      <c r="Q56" s="26">
        <f t="shared" si="20"/>
        <v>0</v>
      </c>
      <c r="R56" s="24">
        <f t="shared" si="20"/>
        <v>0</v>
      </c>
      <c r="S56" s="25">
        <f t="shared" si="20"/>
        <v>0</v>
      </c>
      <c r="T56" s="25">
        <f t="shared" si="20"/>
        <v>0</v>
      </c>
      <c r="U56" s="25">
        <f t="shared" si="20"/>
        <v>0</v>
      </c>
      <c r="V56" s="26">
        <f t="shared" si="20"/>
        <v>0</v>
      </c>
      <c r="W56" s="24">
        <f t="shared" si="20"/>
        <v>0</v>
      </c>
      <c r="X56" s="25">
        <f t="shared" si="20"/>
        <v>0</v>
      </c>
      <c r="Y56" s="25">
        <f t="shared" si="20"/>
        <v>0</v>
      </c>
      <c r="Z56" s="25">
        <f t="shared" si="20"/>
        <v>0</v>
      </c>
      <c r="AA56" s="26">
        <f t="shared" si="20"/>
        <v>0</v>
      </c>
      <c r="AB56" s="24">
        <f t="shared" si="20"/>
        <v>0</v>
      </c>
      <c r="AC56" s="25">
        <f t="shared" si="20"/>
        <v>0</v>
      </c>
      <c r="AD56" s="25">
        <f t="shared" si="20"/>
        <v>0</v>
      </c>
      <c r="AE56" s="25">
        <f t="shared" si="20"/>
        <v>0</v>
      </c>
      <c r="AF56" s="26">
        <f t="shared" si="20"/>
        <v>0</v>
      </c>
      <c r="AG56" s="24">
        <f t="shared" si="20"/>
        <v>0</v>
      </c>
      <c r="AH56" s="25">
        <f t="shared" si="20"/>
        <v>0</v>
      </c>
      <c r="AI56" s="25">
        <f t="shared" ref="AI56:BK56" si="21">AI55+AI52</f>
        <v>0</v>
      </c>
      <c r="AJ56" s="25">
        <f t="shared" si="21"/>
        <v>0</v>
      </c>
      <c r="AK56" s="26">
        <f t="shared" si="21"/>
        <v>0</v>
      </c>
      <c r="AL56" s="24">
        <f t="shared" si="21"/>
        <v>0</v>
      </c>
      <c r="AM56" s="25">
        <f t="shared" si="21"/>
        <v>0</v>
      </c>
      <c r="AN56" s="25">
        <f t="shared" si="21"/>
        <v>0</v>
      </c>
      <c r="AO56" s="25">
        <f t="shared" si="21"/>
        <v>0</v>
      </c>
      <c r="AP56" s="26">
        <f t="shared" si="21"/>
        <v>0</v>
      </c>
      <c r="AQ56" s="24">
        <f t="shared" si="21"/>
        <v>0</v>
      </c>
      <c r="AR56" s="25">
        <f t="shared" si="21"/>
        <v>0</v>
      </c>
      <c r="AS56" s="25">
        <f t="shared" si="21"/>
        <v>0</v>
      </c>
      <c r="AT56" s="25">
        <f t="shared" si="21"/>
        <v>0</v>
      </c>
      <c r="AU56" s="26">
        <f t="shared" si="21"/>
        <v>0</v>
      </c>
      <c r="AV56" s="24">
        <f t="shared" si="21"/>
        <v>0</v>
      </c>
      <c r="AW56" s="25">
        <f t="shared" si="21"/>
        <v>0</v>
      </c>
      <c r="AX56" s="25">
        <f t="shared" si="21"/>
        <v>0</v>
      </c>
      <c r="AY56" s="25">
        <f t="shared" si="21"/>
        <v>0</v>
      </c>
      <c r="AZ56" s="26">
        <f t="shared" si="21"/>
        <v>0</v>
      </c>
      <c r="BA56" s="24">
        <f t="shared" si="21"/>
        <v>0</v>
      </c>
      <c r="BB56" s="25">
        <f t="shared" si="21"/>
        <v>0</v>
      </c>
      <c r="BC56" s="25">
        <f t="shared" si="21"/>
        <v>0</v>
      </c>
      <c r="BD56" s="25">
        <f t="shared" si="21"/>
        <v>0</v>
      </c>
      <c r="BE56" s="26">
        <f t="shared" si="21"/>
        <v>0</v>
      </c>
      <c r="BF56" s="24">
        <f t="shared" si="21"/>
        <v>0</v>
      </c>
      <c r="BG56" s="25">
        <f t="shared" si="21"/>
        <v>0</v>
      </c>
      <c r="BH56" s="25">
        <f t="shared" si="21"/>
        <v>0</v>
      </c>
      <c r="BI56" s="25">
        <f t="shared" si="21"/>
        <v>0</v>
      </c>
      <c r="BJ56" s="26">
        <f t="shared" si="21"/>
        <v>0</v>
      </c>
      <c r="BK56" s="26">
        <f t="shared" si="21"/>
        <v>0</v>
      </c>
      <c r="BL56" s="37"/>
    </row>
    <row r="57" spans="1:64" x14ac:dyDescent="0.25">
      <c r="A57" s="19"/>
      <c r="B57" s="9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4" x14ac:dyDescent="0.25">
      <c r="A58" s="19" t="s">
        <v>42</v>
      </c>
      <c r="B58" s="10" t="s">
        <v>43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4" x14ac:dyDescent="0.25">
      <c r="A59" s="19" t="s">
        <v>7</v>
      </c>
      <c r="B59" s="13" t="s">
        <v>44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4" x14ac:dyDescent="0.25">
      <c r="A60" s="34"/>
      <c r="B60" s="7" t="s">
        <v>33</v>
      </c>
      <c r="C60" s="20">
        <v>0</v>
      </c>
      <c r="D60" s="21">
        <v>0</v>
      </c>
      <c r="E60" s="21">
        <v>0</v>
      </c>
      <c r="F60" s="21">
        <v>0</v>
      </c>
      <c r="G60" s="22">
        <v>0</v>
      </c>
      <c r="H60" s="20">
        <v>0</v>
      </c>
      <c r="I60" s="21">
        <v>0</v>
      </c>
      <c r="J60" s="21">
        <v>0</v>
      </c>
      <c r="K60" s="21">
        <v>0</v>
      </c>
      <c r="L60" s="22">
        <v>0</v>
      </c>
      <c r="M60" s="20">
        <v>0</v>
      </c>
      <c r="N60" s="21">
        <v>0</v>
      </c>
      <c r="O60" s="21">
        <v>0</v>
      </c>
      <c r="P60" s="21">
        <v>0</v>
      </c>
      <c r="Q60" s="22">
        <v>0</v>
      </c>
      <c r="R60" s="20">
        <v>0</v>
      </c>
      <c r="S60" s="21">
        <v>0</v>
      </c>
      <c r="T60" s="21">
        <v>0</v>
      </c>
      <c r="U60" s="21">
        <v>0</v>
      </c>
      <c r="V60" s="22">
        <v>0</v>
      </c>
      <c r="W60" s="20">
        <v>0</v>
      </c>
      <c r="X60" s="21">
        <v>0</v>
      </c>
      <c r="Y60" s="21">
        <v>0</v>
      </c>
      <c r="Z60" s="21">
        <v>0</v>
      </c>
      <c r="AA60" s="22">
        <v>0</v>
      </c>
      <c r="AB60" s="20">
        <v>0</v>
      </c>
      <c r="AC60" s="21">
        <v>0</v>
      </c>
      <c r="AD60" s="21">
        <v>0</v>
      </c>
      <c r="AE60" s="21">
        <v>0</v>
      </c>
      <c r="AF60" s="22">
        <v>0</v>
      </c>
      <c r="AG60" s="20">
        <v>0</v>
      </c>
      <c r="AH60" s="21">
        <v>0</v>
      </c>
      <c r="AI60" s="21">
        <v>0</v>
      </c>
      <c r="AJ60" s="21">
        <v>0</v>
      </c>
      <c r="AK60" s="22">
        <v>0</v>
      </c>
      <c r="AL60" s="20">
        <v>0</v>
      </c>
      <c r="AM60" s="21">
        <v>0</v>
      </c>
      <c r="AN60" s="21">
        <v>0</v>
      </c>
      <c r="AO60" s="21">
        <v>0</v>
      </c>
      <c r="AP60" s="22">
        <v>0</v>
      </c>
      <c r="AQ60" s="20">
        <v>0</v>
      </c>
      <c r="AR60" s="21">
        <v>0</v>
      </c>
      <c r="AS60" s="21">
        <v>0</v>
      </c>
      <c r="AT60" s="21">
        <v>0</v>
      </c>
      <c r="AU60" s="22">
        <v>0</v>
      </c>
      <c r="AV60" s="20">
        <v>0</v>
      </c>
      <c r="AW60" s="21">
        <v>0</v>
      </c>
      <c r="AX60" s="21">
        <v>0</v>
      </c>
      <c r="AY60" s="21">
        <v>0</v>
      </c>
      <c r="AZ60" s="22">
        <v>0</v>
      </c>
      <c r="BA60" s="20">
        <v>0</v>
      </c>
      <c r="BB60" s="21">
        <v>0</v>
      </c>
      <c r="BC60" s="21">
        <v>0</v>
      </c>
      <c r="BD60" s="21">
        <v>0</v>
      </c>
      <c r="BE60" s="22">
        <v>0</v>
      </c>
      <c r="BF60" s="20">
        <v>0</v>
      </c>
      <c r="BG60" s="21">
        <v>0</v>
      </c>
      <c r="BH60" s="21">
        <v>0</v>
      </c>
      <c r="BI60" s="21">
        <v>0</v>
      </c>
      <c r="BJ60" s="22">
        <v>0</v>
      </c>
      <c r="BK60" s="20">
        <v>0</v>
      </c>
    </row>
    <row r="61" spans="1:64" s="28" customFormat="1" x14ac:dyDescent="0.25">
      <c r="A61" s="19"/>
      <c r="B61" s="9" t="s">
        <v>27</v>
      </c>
      <c r="C61" s="24">
        <v>0</v>
      </c>
      <c r="D61" s="25">
        <v>0</v>
      </c>
      <c r="E61" s="25">
        <v>0</v>
      </c>
      <c r="F61" s="25">
        <v>0</v>
      </c>
      <c r="G61" s="26">
        <v>0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4">
        <v>0</v>
      </c>
      <c r="N61" s="25">
        <v>0</v>
      </c>
      <c r="O61" s="25">
        <v>0</v>
      </c>
      <c r="P61" s="25">
        <v>0</v>
      </c>
      <c r="Q61" s="26">
        <v>0</v>
      </c>
      <c r="R61" s="24">
        <v>0</v>
      </c>
      <c r="S61" s="25">
        <v>0</v>
      </c>
      <c r="T61" s="25">
        <v>0</v>
      </c>
      <c r="U61" s="25">
        <v>0</v>
      </c>
      <c r="V61" s="26">
        <v>0</v>
      </c>
      <c r="W61" s="24">
        <v>0</v>
      </c>
      <c r="X61" s="25">
        <v>0</v>
      </c>
      <c r="Y61" s="25">
        <v>0</v>
      </c>
      <c r="Z61" s="25">
        <v>0</v>
      </c>
      <c r="AA61" s="26">
        <v>0</v>
      </c>
      <c r="AB61" s="24">
        <v>0</v>
      </c>
      <c r="AC61" s="25">
        <v>0</v>
      </c>
      <c r="AD61" s="25">
        <v>0</v>
      </c>
      <c r="AE61" s="25">
        <v>0</v>
      </c>
      <c r="AF61" s="26">
        <v>0</v>
      </c>
      <c r="AG61" s="24">
        <v>0</v>
      </c>
      <c r="AH61" s="25">
        <v>0</v>
      </c>
      <c r="AI61" s="25">
        <v>0</v>
      </c>
      <c r="AJ61" s="25">
        <v>0</v>
      </c>
      <c r="AK61" s="26">
        <v>0</v>
      </c>
      <c r="AL61" s="24">
        <v>0</v>
      </c>
      <c r="AM61" s="25">
        <v>0</v>
      </c>
      <c r="AN61" s="25">
        <v>0</v>
      </c>
      <c r="AO61" s="25">
        <v>0</v>
      </c>
      <c r="AP61" s="26">
        <v>0</v>
      </c>
      <c r="AQ61" s="24">
        <v>0</v>
      </c>
      <c r="AR61" s="25">
        <v>0</v>
      </c>
      <c r="AS61" s="25">
        <v>0</v>
      </c>
      <c r="AT61" s="25">
        <v>0</v>
      </c>
      <c r="AU61" s="26">
        <v>0</v>
      </c>
      <c r="AV61" s="24">
        <v>0</v>
      </c>
      <c r="AW61" s="25">
        <v>0</v>
      </c>
      <c r="AX61" s="25">
        <v>0</v>
      </c>
      <c r="AY61" s="25">
        <v>0</v>
      </c>
      <c r="AZ61" s="26">
        <v>0</v>
      </c>
      <c r="BA61" s="24">
        <v>0</v>
      </c>
      <c r="BB61" s="25">
        <v>0</v>
      </c>
      <c r="BC61" s="25">
        <v>0</v>
      </c>
      <c r="BD61" s="25">
        <v>0</v>
      </c>
      <c r="BE61" s="26">
        <v>0</v>
      </c>
      <c r="BF61" s="24">
        <v>0</v>
      </c>
      <c r="BG61" s="25">
        <v>0</v>
      </c>
      <c r="BH61" s="25">
        <v>0</v>
      </c>
      <c r="BI61" s="25">
        <v>0</v>
      </c>
      <c r="BJ61" s="26">
        <v>0</v>
      </c>
      <c r="BK61" s="27">
        <v>0</v>
      </c>
    </row>
    <row r="62" spans="1:64" ht="12" customHeight="1" x14ac:dyDescent="0.25">
      <c r="A62" s="19"/>
      <c r="B62" s="11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  <c r="BL62" s="18"/>
    </row>
    <row r="63" spans="1:64" s="28" customFormat="1" x14ac:dyDescent="0.25">
      <c r="A63" s="19"/>
      <c r="B63" s="35" t="s">
        <v>45</v>
      </c>
      <c r="C63" s="36">
        <f t="shared" ref="C63:AH63" si="22">C61+C56+C47+C41+C30</f>
        <v>1.884071E-2</v>
      </c>
      <c r="D63" s="36">
        <f t="shared" si="22"/>
        <v>31.42033284</v>
      </c>
      <c r="E63" s="36">
        <f t="shared" si="22"/>
        <v>0</v>
      </c>
      <c r="F63" s="36">
        <f t="shared" si="22"/>
        <v>0</v>
      </c>
      <c r="G63" s="36">
        <f t="shared" si="22"/>
        <v>3.5432127499999999</v>
      </c>
      <c r="H63" s="36">
        <f t="shared" si="22"/>
        <v>47.606500709999999</v>
      </c>
      <c r="I63" s="36">
        <f t="shared" si="22"/>
        <v>17.593955080000001</v>
      </c>
      <c r="J63" s="36">
        <f t="shared" si="22"/>
        <v>0</v>
      </c>
      <c r="K63" s="36">
        <f t="shared" si="22"/>
        <v>0</v>
      </c>
      <c r="L63" s="36">
        <f t="shared" si="22"/>
        <v>40.11122246</v>
      </c>
      <c r="M63" s="36">
        <f t="shared" si="22"/>
        <v>0</v>
      </c>
      <c r="N63" s="36">
        <f t="shared" si="22"/>
        <v>0</v>
      </c>
      <c r="O63" s="36">
        <f t="shared" si="22"/>
        <v>0</v>
      </c>
      <c r="P63" s="36">
        <f t="shared" si="22"/>
        <v>0</v>
      </c>
      <c r="Q63" s="36">
        <f t="shared" si="22"/>
        <v>0</v>
      </c>
      <c r="R63" s="36">
        <f t="shared" si="22"/>
        <v>29.986472819999999</v>
      </c>
      <c r="S63" s="36">
        <f t="shared" si="22"/>
        <v>0.43602558000000002</v>
      </c>
      <c r="T63" s="36">
        <f t="shared" si="22"/>
        <v>0</v>
      </c>
      <c r="U63" s="36">
        <f t="shared" si="22"/>
        <v>0</v>
      </c>
      <c r="V63" s="36">
        <f t="shared" si="22"/>
        <v>6.0838539599999999</v>
      </c>
      <c r="W63" s="36">
        <f t="shared" si="22"/>
        <v>0</v>
      </c>
      <c r="X63" s="36">
        <f t="shared" si="22"/>
        <v>1.0647066999999999</v>
      </c>
      <c r="Y63" s="36">
        <f t="shared" si="22"/>
        <v>0</v>
      </c>
      <c r="Z63" s="36">
        <f t="shared" si="22"/>
        <v>0</v>
      </c>
      <c r="AA63" s="36">
        <f t="shared" si="22"/>
        <v>0</v>
      </c>
      <c r="AB63" s="36">
        <f t="shared" si="22"/>
        <v>16.002218939999999</v>
      </c>
      <c r="AC63" s="36">
        <f t="shared" si="22"/>
        <v>6.26398265</v>
      </c>
      <c r="AD63" s="36">
        <f t="shared" si="22"/>
        <v>0</v>
      </c>
      <c r="AE63" s="36">
        <f t="shared" si="22"/>
        <v>0</v>
      </c>
      <c r="AF63" s="36">
        <f t="shared" si="22"/>
        <v>37.100736009999999</v>
      </c>
      <c r="AG63" s="36">
        <f t="shared" si="22"/>
        <v>0</v>
      </c>
      <c r="AH63" s="36">
        <f t="shared" si="22"/>
        <v>0</v>
      </c>
      <c r="AI63" s="36">
        <f t="shared" ref="AI63:BK63" si="23">AI61+AI56+AI47+AI41+AI30</f>
        <v>0</v>
      </c>
      <c r="AJ63" s="36">
        <f t="shared" si="23"/>
        <v>0</v>
      </c>
      <c r="AK63" s="36">
        <f t="shared" si="23"/>
        <v>0</v>
      </c>
      <c r="AL63" s="36">
        <f t="shared" si="23"/>
        <v>6.4291853099999994</v>
      </c>
      <c r="AM63" s="36">
        <f t="shared" si="23"/>
        <v>0.13856616999999999</v>
      </c>
      <c r="AN63" s="36">
        <f t="shared" si="23"/>
        <v>0</v>
      </c>
      <c r="AO63" s="36">
        <f t="shared" si="23"/>
        <v>0</v>
      </c>
      <c r="AP63" s="36">
        <f t="shared" si="23"/>
        <v>2.5950709399999998</v>
      </c>
      <c r="AQ63" s="36">
        <f t="shared" si="23"/>
        <v>0</v>
      </c>
      <c r="AR63" s="36">
        <f t="shared" si="23"/>
        <v>0</v>
      </c>
      <c r="AS63" s="36">
        <f t="shared" si="23"/>
        <v>0</v>
      </c>
      <c r="AT63" s="36">
        <f t="shared" si="23"/>
        <v>0</v>
      </c>
      <c r="AU63" s="36">
        <f t="shared" si="23"/>
        <v>0</v>
      </c>
      <c r="AV63" s="36">
        <f t="shared" si="23"/>
        <v>371.39624755000006</v>
      </c>
      <c r="AW63" s="36">
        <f t="shared" si="23"/>
        <v>108.73635862</v>
      </c>
      <c r="AX63" s="36">
        <f t="shared" si="23"/>
        <v>0</v>
      </c>
      <c r="AY63" s="36">
        <f t="shared" si="23"/>
        <v>0</v>
      </c>
      <c r="AZ63" s="36">
        <f t="shared" si="23"/>
        <v>824.7349082799999</v>
      </c>
      <c r="BA63" s="36">
        <f t="shared" si="23"/>
        <v>0</v>
      </c>
      <c r="BB63" s="36">
        <f t="shared" si="23"/>
        <v>0</v>
      </c>
      <c r="BC63" s="36">
        <f t="shared" si="23"/>
        <v>0</v>
      </c>
      <c r="BD63" s="36">
        <f t="shared" si="23"/>
        <v>0</v>
      </c>
      <c r="BE63" s="36">
        <f t="shared" si="23"/>
        <v>0</v>
      </c>
      <c r="BF63" s="36">
        <f t="shared" si="23"/>
        <v>217.52193817999998</v>
      </c>
      <c r="BG63" s="36">
        <f t="shared" si="23"/>
        <v>32.00119754</v>
      </c>
      <c r="BH63" s="36">
        <f t="shared" si="23"/>
        <v>5.4215899999999996E-3</v>
      </c>
      <c r="BI63" s="36">
        <f t="shared" si="23"/>
        <v>0</v>
      </c>
      <c r="BJ63" s="36">
        <f t="shared" si="23"/>
        <v>210.09430902</v>
      </c>
      <c r="BK63" s="27">
        <f t="shared" si="23"/>
        <v>2010.8852644100002</v>
      </c>
      <c r="BL63" s="37">
        <f>+BK63+BK67</f>
        <v>2010.8852644100002</v>
      </c>
    </row>
    <row r="64" spans="1:64" x14ac:dyDescent="0.25">
      <c r="A64" s="19"/>
      <c r="B64" s="9"/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</row>
    <row r="65" spans="1:65" x14ac:dyDescent="0.25">
      <c r="A65" s="19" t="s">
        <v>28</v>
      </c>
      <c r="B65" s="8" t="s">
        <v>29</v>
      </c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18"/>
      <c r="BM65" s="18"/>
    </row>
    <row r="66" spans="1:65" x14ac:dyDescent="0.25">
      <c r="A66" s="19"/>
      <c r="B66" s="7"/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>
        <f>SUM(C66:BJ66)</f>
        <v>0</v>
      </c>
      <c r="BL66" s="18"/>
    </row>
    <row r="67" spans="1:65" s="28" customFormat="1" x14ac:dyDescent="0.25">
      <c r="A67" s="19"/>
      <c r="B67" s="8" t="s">
        <v>27</v>
      </c>
      <c r="C67" s="24">
        <f t="shared" ref="C67:AH67" si="24">SUM(C66:C66)</f>
        <v>0</v>
      </c>
      <c r="D67" s="24">
        <f t="shared" si="24"/>
        <v>0</v>
      </c>
      <c r="E67" s="24">
        <f t="shared" si="24"/>
        <v>0</v>
      </c>
      <c r="F67" s="24">
        <f t="shared" si="24"/>
        <v>0</v>
      </c>
      <c r="G67" s="24">
        <f t="shared" si="24"/>
        <v>0</v>
      </c>
      <c r="H67" s="24">
        <f t="shared" si="24"/>
        <v>0</v>
      </c>
      <c r="I67" s="24">
        <f t="shared" si="24"/>
        <v>0</v>
      </c>
      <c r="J67" s="24">
        <f t="shared" si="24"/>
        <v>0</v>
      </c>
      <c r="K67" s="24">
        <f t="shared" si="24"/>
        <v>0</v>
      </c>
      <c r="L67" s="24">
        <f t="shared" si="24"/>
        <v>0</v>
      </c>
      <c r="M67" s="24">
        <f t="shared" si="24"/>
        <v>0</v>
      </c>
      <c r="N67" s="24">
        <f t="shared" si="24"/>
        <v>0</v>
      </c>
      <c r="O67" s="24">
        <f t="shared" si="24"/>
        <v>0</v>
      </c>
      <c r="P67" s="24">
        <f t="shared" si="24"/>
        <v>0</v>
      </c>
      <c r="Q67" s="24">
        <f t="shared" si="24"/>
        <v>0</v>
      </c>
      <c r="R67" s="24">
        <f t="shared" si="24"/>
        <v>0</v>
      </c>
      <c r="S67" s="24">
        <f t="shared" si="24"/>
        <v>0</v>
      </c>
      <c r="T67" s="24">
        <f t="shared" si="24"/>
        <v>0</v>
      </c>
      <c r="U67" s="24">
        <f t="shared" si="24"/>
        <v>0</v>
      </c>
      <c r="V67" s="24">
        <f t="shared" si="24"/>
        <v>0</v>
      </c>
      <c r="W67" s="24">
        <f t="shared" si="24"/>
        <v>0</v>
      </c>
      <c r="X67" s="24">
        <f t="shared" si="24"/>
        <v>0</v>
      </c>
      <c r="Y67" s="24">
        <f t="shared" si="24"/>
        <v>0</v>
      </c>
      <c r="Z67" s="24">
        <f t="shared" si="24"/>
        <v>0</v>
      </c>
      <c r="AA67" s="24">
        <f t="shared" si="24"/>
        <v>0</v>
      </c>
      <c r="AB67" s="24">
        <f t="shared" si="24"/>
        <v>0</v>
      </c>
      <c r="AC67" s="24">
        <f t="shared" si="24"/>
        <v>0</v>
      </c>
      <c r="AD67" s="24">
        <f t="shared" si="24"/>
        <v>0</v>
      </c>
      <c r="AE67" s="24">
        <f t="shared" si="24"/>
        <v>0</v>
      </c>
      <c r="AF67" s="24">
        <f t="shared" si="24"/>
        <v>0</v>
      </c>
      <c r="AG67" s="24">
        <f t="shared" si="24"/>
        <v>0</v>
      </c>
      <c r="AH67" s="24">
        <f t="shared" si="24"/>
        <v>0</v>
      </c>
      <c r="AI67" s="24">
        <f t="shared" ref="AI67:BK67" si="25">SUM(AI66:AI66)</f>
        <v>0</v>
      </c>
      <c r="AJ67" s="24">
        <f t="shared" si="25"/>
        <v>0</v>
      </c>
      <c r="AK67" s="24">
        <f t="shared" si="25"/>
        <v>0</v>
      </c>
      <c r="AL67" s="24">
        <f t="shared" si="25"/>
        <v>0</v>
      </c>
      <c r="AM67" s="24">
        <f t="shared" si="25"/>
        <v>0</v>
      </c>
      <c r="AN67" s="24">
        <f t="shared" si="25"/>
        <v>0</v>
      </c>
      <c r="AO67" s="24">
        <f t="shared" si="25"/>
        <v>0</v>
      </c>
      <c r="AP67" s="24">
        <f t="shared" si="25"/>
        <v>0</v>
      </c>
      <c r="AQ67" s="24">
        <f t="shared" si="25"/>
        <v>0</v>
      </c>
      <c r="AR67" s="24">
        <f t="shared" si="25"/>
        <v>0</v>
      </c>
      <c r="AS67" s="24">
        <f t="shared" si="25"/>
        <v>0</v>
      </c>
      <c r="AT67" s="24">
        <f t="shared" si="25"/>
        <v>0</v>
      </c>
      <c r="AU67" s="24">
        <f t="shared" si="25"/>
        <v>0</v>
      </c>
      <c r="AV67" s="24">
        <f t="shared" si="25"/>
        <v>0</v>
      </c>
      <c r="AW67" s="24">
        <f t="shared" si="25"/>
        <v>0</v>
      </c>
      <c r="AX67" s="24">
        <f t="shared" si="25"/>
        <v>0</v>
      </c>
      <c r="AY67" s="24">
        <f t="shared" si="25"/>
        <v>0</v>
      </c>
      <c r="AZ67" s="24">
        <f t="shared" si="25"/>
        <v>0</v>
      </c>
      <c r="BA67" s="24">
        <f t="shared" si="25"/>
        <v>0</v>
      </c>
      <c r="BB67" s="24">
        <f t="shared" si="25"/>
        <v>0</v>
      </c>
      <c r="BC67" s="24">
        <f t="shared" si="25"/>
        <v>0</v>
      </c>
      <c r="BD67" s="24">
        <f t="shared" si="25"/>
        <v>0</v>
      </c>
      <c r="BE67" s="24">
        <f t="shared" si="25"/>
        <v>0</v>
      </c>
      <c r="BF67" s="24">
        <f t="shared" si="25"/>
        <v>0</v>
      </c>
      <c r="BG67" s="24">
        <f t="shared" si="25"/>
        <v>0</v>
      </c>
      <c r="BH67" s="24">
        <f t="shared" si="25"/>
        <v>0</v>
      </c>
      <c r="BI67" s="24">
        <f t="shared" si="25"/>
        <v>0</v>
      </c>
      <c r="BJ67" s="24">
        <f t="shared" si="25"/>
        <v>0</v>
      </c>
      <c r="BK67" s="26">
        <f t="shared" si="25"/>
        <v>0</v>
      </c>
    </row>
    <row r="68" spans="1:65" x14ac:dyDescent="0.25">
      <c r="G68" s="18"/>
      <c r="Q68" s="18"/>
      <c r="AA68" s="18"/>
      <c r="AK68" s="18"/>
      <c r="AU68" s="18"/>
      <c r="BE68" s="18"/>
    </row>
    <row r="69" spans="1:65" x14ac:dyDescent="0.25">
      <c r="D69" s="18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D1" sqref="D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1" t="s">
        <v>103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12" x14ac:dyDescent="0.25">
      <c r="B3" s="81" t="s">
        <v>97</v>
      </c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1.5354124355999999E-2</v>
      </c>
      <c r="G5" s="41">
        <v>5.6810622599999994E-4</v>
      </c>
      <c r="H5" s="41">
        <v>0</v>
      </c>
      <c r="I5" s="42">
        <v>0</v>
      </c>
      <c r="J5" s="42">
        <v>0</v>
      </c>
      <c r="K5" s="42">
        <f>D5+E5+F5+G5+H5+I5+J5</f>
        <v>1.5922230581999999E-2</v>
      </c>
      <c r="L5" s="41">
        <v>0</v>
      </c>
    </row>
    <row r="6" spans="2:12" x14ac:dyDescent="0.25">
      <c r="B6" s="39">
        <v>2</v>
      </c>
      <c r="C6" s="43" t="s">
        <v>59</v>
      </c>
      <c r="D6" s="41">
        <v>4.9642480936999994E-2</v>
      </c>
      <c r="E6" s="41">
        <v>0</v>
      </c>
      <c r="F6" s="53">
        <v>12.829474048062002</v>
      </c>
      <c r="G6" s="41">
        <v>1.9917727729750005</v>
      </c>
      <c r="H6" s="41">
        <v>0</v>
      </c>
      <c r="I6" s="42">
        <v>0</v>
      </c>
      <c r="J6" s="42">
        <v>0</v>
      </c>
      <c r="K6" s="42">
        <f t="shared" ref="K6:K41" si="0">D6+E6+F6+G6+H6+I6+J6</f>
        <v>14.870889301974003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0.12811555545199999</v>
      </c>
      <c r="G7" s="41">
        <v>2.6065191224999999E-2</v>
      </c>
      <c r="H7" s="41">
        <v>0</v>
      </c>
      <c r="I7" s="42">
        <v>0</v>
      </c>
      <c r="J7" s="42">
        <v>0</v>
      </c>
      <c r="K7" s="42">
        <f t="shared" si="0"/>
        <v>0.15418074667699999</v>
      </c>
      <c r="L7" s="41">
        <v>0</v>
      </c>
    </row>
    <row r="8" spans="2:12" x14ac:dyDescent="0.25">
      <c r="B8" s="39">
        <v>4</v>
      </c>
      <c r="C8" s="43" t="s">
        <v>61</v>
      </c>
      <c r="D8" s="41">
        <v>3.6889829680000004E-3</v>
      </c>
      <c r="E8" s="41">
        <v>0</v>
      </c>
      <c r="F8" s="53">
        <v>1.8238963089869997</v>
      </c>
      <c r="G8" s="41">
        <v>0.46219987330099999</v>
      </c>
      <c r="H8" s="41">
        <v>0</v>
      </c>
      <c r="I8" s="42">
        <v>0</v>
      </c>
      <c r="J8" s="42">
        <v>0</v>
      </c>
      <c r="K8" s="42">
        <f t="shared" si="0"/>
        <v>2.2897851652559997</v>
      </c>
      <c r="L8" s="41">
        <v>0</v>
      </c>
    </row>
    <row r="9" spans="2:12" x14ac:dyDescent="0.25">
      <c r="B9" s="39">
        <v>5</v>
      </c>
      <c r="C9" s="43" t="s">
        <v>62</v>
      </c>
      <c r="D9" s="41">
        <v>6.695901364899999E-2</v>
      </c>
      <c r="E9" s="41">
        <v>0</v>
      </c>
      <c r="F9" s="53">
        <v>8.5002865000960046</v>
      </c>
      <c r="G9" s="41">
        <v>2.2078232459730009</v>
      </c>
      <c r="H9" s="41">
        <v>0</v>
      </c>
      <c r="I9" s="42">
        <v>0</v>
      </c>
      <c r="J9" s="42">
        <v>0</v>
      </c>
      <c r="K9" s="42">
        <f t="shared" si="0"/>
        <v>10.775068759718007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9.2346801299999989E-3</v>
      </c>
      <c r="E10" s="41">
        <v>0</v>
      </c>
      <c r="F10" s="53">
        <v>3.893241765385997</v>
      </c>
      <c r="G10" s="41">
        <v>2.4067490539779994</v>
      </c>
      <c r="H10" s="41">
        <v>0</v>
      </c>
      <c r="I10" s="42">
        <v>0</v>
      </c>
      <c r="J10" s="42">
        <v>0</v>
      </c>
      <c r="K10" s="42">
        <f t="shared" si="0"/>
        <v>6.309225499493996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0.21514656142000002</v>
      </c>
      <c r="E11" s="41">
        <v>0</v>
      </c>
      <c r="F11" s="53">
        <v>10.893061280211997</v>
      </c>
      <c r="G11" s="41">
        <v>3.3987627123410009</v>
      </c>
      <c r="H11" s="41">
        <v>0</v>
      </c>
      <c r="I11" s="42">
        <v>0</v>
      </c>
      <c r="J11" s="42">
        <v>0</v>
      </c>
      <c r="K11" s="42">
        <f t="shared" si="0"/>
        <v>14.506970553972998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1.8416317806000001E-2</v>
      </c>
      <c r="G12" s="41">
        <v>7.83979291E-4</v>
      </c>
      <c r="H12" s="41">
        <v>0</v>
      </c>
      <c r="I12" s="42">
        <v>0</v>
      </c>
      <c r="J12" s="42">
        <v>0</v>
      </c>
      <c r="K12" s="42">
        <f t="shared" si="0"/>
        <v>1.9200297097E-2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2.7199721290000001E-3</v>
      </c>
      <c r="G13" s="41">
        <v>5.0268467699999999E-4</v>
      </c>
      <c r="H13" s="41">
        <v>0</v>
      </c>
      <c r="I13" s="42">
        <v>0</v>
      </c>
      <c r="J13" s="42">
        <v>0</v>
      </c>
      <c r="K13" s="42">
        <f t="shared" si="0"/>
        <v>3.2226568060000002E-3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8.6334774200000006E-3</v>
      </c>
      <c r="E14" s="41">
        <v>0</v>
      </c>
      <c r="F14" s="53">
        <v>3.4600582398300008</v>
      </c>
      <c r="G14" s="41">
        <v>1.93687760478</v>
      </c>
      <c r="H14" s="41">
        <v>0</v>
      </c>
      <c r="I14" s="42">
        <v>0</v>
      </c>
      <c r="J14" s="42">
        <v>0</v>
      </c>
      <c r="K14" s="42">
        <f t="shared" si="0"/>
        <v>5.4055693220300007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2.7709406289899992</v>
      </c>
      <c r="E15" s="41">
        <v>0</v>
      </c>
      <c r="F15" s="53">
        <v>138.46716639858423</v>
      </c>
      <c r="G15" s="41">
        <v>69.654025082048008</v>
      </c>
      <c r="H15" s="41">
        <v>0</v>
      </c>
      <c r="I15" s="42">
        <v>0</v>
      </c>
      <c r="J15" s="42">
        <v>0</v>
      </c>
      <c r="K15" s="42">
        <f t="shared" si="0"/>
        <v>210.89213210962222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0.35889371071000004</v>
      </c>
      <c r="E16" s="41">
        <v>0</v>
      </c>
      <c r="F16" s="53">
        <v>30.875766360979021</v>
      </c>
      <c r="G16" s="41">
        <v>11.934006151357991</v>
      </c>
      <c r="H16" s="41">
        <v>0</v>
      </c>
      <c r="I16" s="42">
        <v>0</v>
      </c>
      <c r="J16" s="42">
        <v>0</v>
      </c>
      <c r="K16" s="42">
        <f t="shared" si="0"/>
        <v>43.168666223047012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1.0345910452E-2</v>
      </c>
      <c r="E17" s="41">
        <v>0</v>
      </c>
      <c r="F17" s="53">
        <v>1.6400859318609999</v>
      </c>
      <c r="G17" s="41">
        <v>0.78189985291099973</v>
      </c>
      <c r="H17" s="41">
        <v>0</v>
      </c>
      <c r="I17" s="42">
        <v>0</v>
      </c>
      <c r="J17" s="42">
        <v>0</v>
      </c>
      <c r="K17" s="42">
        <f t="shared" si="0"/>
        <v>2.4323316952239997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2.2638763807000001E-2</v>
      </c>
      <c r="E18" s="41">
        <v>0</v>
      </c>
      <c r="F18" s="53">
        <v>1.977143297724</v>
      </c>
      <c r="G18" s="41">
        <v>2.1397867917200002</v>
      </c>
      <c r="H18" s="41">
        <v>0</v>
      </c>
      <c r="I18" s="42">
        <v>0</v>
      </c>
      <c r="J18" s="42">
        <v>0</v>
      </c>
      <c r="K18" s="42">
        <f t="shared" si="0"/>
        <v>4.1395688532510002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0.11971175922600001</v>
      </c>
      <c r="E19" s="41">
        <v>0</v>
      </c>
      <c r="F19" s="53">
        <v>11.937126340097</v>
      </c>
      <c r="G19" s="41">
        <v>4.1768870349219993</v>
      </c>
      <c r="H19" s="41">
        <v>0</v>
      </c>
      <c r="I19" s="42">
        <v>0</v>
      </c>
      <c r="J19" s="42">
        <v>0</v>
      </c>
      <c r="K19" s="42">
        <f t="shared" si="0"/>
        <v>16.233725134244999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2.2851940410079998</v>
      </c>
      <c r="E20" s="41">
        <v>0</v>
      </c>
      <c r="F20" s="53">
        <v>123.12955450358612</v>
      </c>
      <c r="G20" s="41">
        <v>48.935686947108998</v>
      </c>
      <c r="H20" s="41">
        <v>0</v>
      </c>
      <c r="I20" s="42">
        <v>0</v>
      </c>
      <c r="J20" s="42">
        <v>0</v>
      </c>
      <c r="K20" s="42">
        <f t="shared" si="0"/>
        <v>174.35043549170311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2.2126335969000002E-2</v>
      </c>
      <c r="E21" s="41">
        <v>0</v>
      </c>
      <c r="F21" s="53">
        <v>5.6222469855989958</v>
      </c>
      <c r="G21" s="41">
        <v>2.7108819682130001</v>
      </c>
      <c r="H21" s="41">
        <v>0</v>
      </c>
      <c r="I21" s="42">
        <v>0</v>
      </c>
      <c r="J21" s="42">
        <v>0</v>
      </c>
      <c r="K21" s="42">
        <f t="shared" si="0"/>
        <v>8.3552552897809953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6.3635806999999997E-5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6.3635806999999997E-5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0.53883916523199993</v>
      </c>
      <c r="E23" s="41">
        <v>0</v>
      </c>
      <c r="F23" s="53">
        <v>63.767756034541087</v>
      </c>
      <c r="G23" s="41">
        <v>24.231666657895008</v>
      </c>
      <c r="H23" s="41">
        <v>0</v>
      </c>
      <c r="I23" s="42">
        <v>0</v>
      </c>
      <c r="J23" s="42">
        <v>0</v>
      </c>
      <c r="K23" s="42">
        <f t="shared" si="0"/>
        <v>88.53826185766809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41.948479521896999</v>
      </c>
      <c r="E24" s="41">
        <v>0</v>
      </c>
      <c r="F24" s="53">
        <v>419.74442823086144</v>
      </c>
      <c r="G24" s="41">
        <v>177.33151424385102</v>
      </c>
      <c r="H24" s="41">
        <v>0</v>
      </c>
      <c r="I24" s="42">
        <v>0</v>
      </c>
      <c r="J24" s="42">
        <v>0</v>
      </c>
      <c r="K24" s="42">
        <f t="shared" si="0"/>
        <v>639.02442199660948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7.8343477580999993E-2</v>
      </c>
      <c r="G25" s="41">
        <v>3.1680309968000003E-2</v>
      </c>
      <c r="H25" s="41">
        <v>0</v>
      </c>
      <c r="I25" s="42">
        <v>0</v>
      </c>
      <c r="J25" s="42">
        <v>0</v>
      </c>
      <c r="K25" s="42">
        <f t="shared" si="0"/>
        <v>0.110023787549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8.3920781940000008E-3</v>
      </c>
      <c r="E26" s="41">
        <v>0</v>
      </c>
      <c r="F26" s="53">
        <v>1.1267748994250002</v>
      </c>
      <c r="G26" s="41">
        <v>3.6024784678999999E-2</v>
      </c>
      <c r="H26" s="41">
        <v>0</v>
      </c>
      <c r="I26" s="42">
        <v>0</v>
      </c>
      <c r="J26" s="42">
        <v>0</v>
      </c>
      <c r="K26" s="42">
        <f t="shared" si="0"/>
        <v>1.1711917622980001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0.49599638987100003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0.49599638987100003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0.22192902716099999</v>
      </c>
      <c r="G28" s="41">
        <v>2.0356661940000003E-3</v>
      </c>
      <c r="H28" s="41">
        <v>0</v>
      </c>
      <c r="I28" s="42">
        <v>0</v>
      </c>
      <c r="J28" s="42">
        <v>0</v>
      </c>
      <c r="K28" s="42">
        <f t="shared" si="0"/>
        <v>0.22396469335499999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0.65006765096699992</v>
      </c>
      <c r="E29" s="41">
        <v>0</v>
      </c>
      <c r="F29" s="53">
        <v>52.443185018084918</v>
      </c>
      <c r="G29" s="41">
        <v>25.038188360296985</v>
      </c>
      <c r="H29" s="41">
        <v>0</v>
      </c>
      <c r="I29" s="42">
        <v>0</v>
      </c>
      <c r="J29" s="42">
        <v>0</v>
      </c>
      <c r="K29" s="42">
        <f t="shared" si="0"/>
        <v>78.131441029348906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0.16198310493500001</v>
      </c>
      <c r="E30" s="41">
        <v>0</v>
      </c>
      <c r="F30" s="53">
        <v>17.375107657432004</v>
      </c>
      <c r="G30" s="41">
        <v>7.4830772656570028</v>
      </c>
      <c r="H30" s="41">
        <v>0</v>
      </c>
      <c r="I30" s="42">
        <v>0</v>
      </c>
      <c r="J30" s="42">
        <v>0</v>
      </c>
      <c r="K30" s="42">
        <f t="shared" si="0"/>
        <v>25.020168028024006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1.5320288011040009</v>
      </c>
      <c r="E31" s="41">
        <v>0</v>
      </c>
      <c r="F31" s="53">
        <v>73.474381483752055</v>
      </c>
      <c r="G31" s="41">
        <v>21.336896748882999</v>
      </c>
      <c r="H31" s="41">
        <v>0</v>
      </c>
      <c r="I31" s="42">
        <v>0</v>
      </c>
      <c r="J31" s="42">
        <v>0</v>
      </c>
      <c r="K31" s="42">
        <f t="shared" si="0"/>
        <v>96.343307033739052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1.0205332710000001E-2</v>
      </c>
      <c r="E32" s="41">
        <v>0</v>
      </c>
      <c r="F32" s="53">
        <v>1.0578323107850005</v>
      </c>
      <c r="G32" s="41">
        <v>0.93392817467799993</v>
      </c>
      <c r="H32" s="41">
        <v>0</v>
      </c>
      <c r="I32" s="42">
        <v>0</v>
      </c>
      <c r="J32" s="42">
        <v>0</v>
      </c>
      <c r="K32" s="42">
        <f t="shared" si="0"/>
        <v>2.0019658181730007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0.70289165854600011</v>
      </c>
      <c r="E33" s="41">
        <v>0</v>
      </c>
      <c r="F33" s="53">
        <v>44.980721103886019</v>
      </c>
      <c r="G33" s="41">
        <v>28.161786268566992</v>
      </c>
      <c r="H33" s="41">
        <v>0</v>
      </c>
      <c r="I33" s="42">
        <v>0</v>
      </c>
      <c r="J33" s="42">
        <v>0</v>
      </c>
      <c r="K33" s="42">
        <f t="shared" si="0"/>
        <v>73.845399030999005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0.407485790711</v>
      </c>
      <c r="E34" s="41">
        <v>0</v>
      </c>
      <c r="F34" s="53">
        <v>51.123822072947007</v>
      </c>
      <c r="G34" s="41">
        <v>15.733610713703998</v>
      </c>
      <c r="H34" s="41">
        <v>0</v>
      </c>
      <c r="I34" s="42">
        <v>0</v>
      </c>
      <c r="J34" s="42">
        <v>0</v>
      </c>
      <c r="K34" s="42">
        <f t="shared" si="0"/>
        <v>67.26491857736201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0.98554036751699992</v>
      </c>
      <c r="G35" s="41">
        <v>4.6802075810000003E-3</v>
      </c>
      <c r="H35" s="41">
        <v>0</v>
      </c>
      <c r="I35" s="42">
        <v>0</v>
      </c>
      <c r="J35" s="42">
        <v>0</v>
      </c>
      <c r="K35" s="42">
        <f t="shared" si="0"/>
        <v>0.99022057509799988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0.77279105381800006</v>
      </c>
      <c r="E36" s="41">
        <v>0</v>
      </c>
      <c r="F36" s="53">
        <v>101.497290306127</v>
      </c>
      <c r="G36" s="41">
        <v>20.941143020555998</v>
      </c>
      <c r="H36" s="41">
        <v>0</v>
      </c>
      <c r="I36" s="42">
        <v>0</v>
      </c>
      <c r="J36" s="42">
        <v>0</v>
      </c>
      <c r="K36" s="42">
        <f t="shared" si="0"/>
        <v>123.21122438050099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0.81150344061399982</v>
      </c>
      <c r="E37" s="41">
        <v>0</v>
      </c>
      <c r="F37" s="53">
        <v>44.090039871054046</v>
      </c>
      <c r="G37" s="41">
        <v>7.8965507259730003</v>
      </c>
      <c r="H37" s="41">
        <v>0</v>
      </c>
      <c r="I37" s="42">
        <v>0</v>
      </c>
      <c r="J37" s="42">
        <v>0</v>
      </c>
      <c r="K37" s="42">
        <f t="shared" si="0"/>
        <v>52.798094037641043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0.18676331494000001</v>
      </c>
      <c r="G38" s="41">
        <v>6.6992398400000002E-3</v>
      </c>
      <c r="H38" s="41">
        <v>0</v>
      </c>
      <c r="I38" s="42">
        <v>0</v>
      </c>
      <c r="J38" s="42">
        <v>0</v>
      </c>
      <c r="K38" s="42">
        <f t="shared" si="0"/>
        <v>0.19346255478000002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1.3838352743589999</v>
      </c>
      <c r="E39" s="41">
        <v>0</v>
      </c>
      <c r="F39" s="53">
        <v>120.36622422129309</v>
      </c>
      <c r="G39" s="41">
        <v>46.493826585227986</v>
      </c>
      <c r="H39" s="41">
        <v>0</v>
      </c>
      <c r="I39" s="42">
        <v>0</v>
      </c>
      <c r="J39" s="42">
        <v>0</v>
      </c>
      <c r="K39" s="42">
        <f t="shared" si="0"/>
        <v>168.24388608088009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7.0113305810000004E-3</v>
      </c>
      <c r="E40" s="41">
        <v>0</v>
      </c>
      <c r="F40" s="53">
        <v>7.6431977793489949</v>
      </c>
      <c r="G40" s="41">
        <v>1.8521810270780004</v>
      </c>
      <c r="H40" s="41">
        <v>0</v>
      </c>
      <c r="I40" s="42">
        <v>0</v>
      </c>
      <c r="J40" s="42">
        <v>0</v>
      </c>
      <c r="K40" s="42">
        <f t="shared" si="0"/>
        <v>9.5023901370079962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0.49551445964599983</v>
      </c>
      <c r="E41" s="41">
        <v>0</v>
      </c>
      <c r="F41" s="53">
        <v>44.101750066839074</v>
      </c>
      <c r="G41" s="41">
        <v>25.255449146322999</v>
      </c>
      <c r="H41" s="41">
        <v>0</v>
      </c>
      <c r="I41" s="42">
        <v>0</v>
      </c>
      <c r="J41" s="42">
        <v>0</v>
      </c>
      <c r="K41" s="42">
        <f t="shared" si="0"/>
        <v>69.852713672808079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55.374185009999998</v>
      </c>
      <c r="E42" s="46">
        <f t="shared" si="1"/>
        <v>0</v>
      </c>
      <c r="F42" s="46">
        <f t="shared" si="1"/>
        <v>1399.9748611999999</v>
      </c>
      <c r="G42" s="46">
        <f t="shared" si="1"/>
        <v>555.53621820000001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2010.8852644099991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>
      <c r="D44" s="55"/>
    </row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2024-02-08T07:10:38Z</dcterms:modified>
</cp:coreProperties>
</file>