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onthly MIS/Jan 2023/Completed/Disclosure of AUM/"/>
    </mc:Choice>
  </mc:AlternateContent>
  <xr:revisionPtr revIDLastSave="0" documentId="8_{625D1376-C24B-40EF-B90F-6DE5ABF7858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<sst xmlns="http://schemas.openxmlformats.org/spreadsheetml/2006/main" count="136" uniqueCount="102">
  <si>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</si>
  <si>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</si>
  <si>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</si>
  <si>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</si>
  <si>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</si>
  <si>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</si>
  <si>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</si>
  <si>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</si>
  <si>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</si>
  <si>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</si>
  <si>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</si>
  <si>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</si>
  <si>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</si>
  <si>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</si>
  <si>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</si>
  <si>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</si>
  <si>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</si>
  <si>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</si>
  <si>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</si>
  <si>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</si>
  <si>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</si>
  <si>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</si>
  <si>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</si>
  <si>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</si>
  <si>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</si>
  <si>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</si>
  <si>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</si>
  <si>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</si>
  <si>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</si>
  <si>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</si>
  <si>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</si>
  <si>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</si>
  <si>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</si>
  <si>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</si>
  <si>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</si>
  <si>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</si>
  <si>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</si>
  <si>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</si>
  <si>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</si>
  <si>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</si>
  <si>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</si>
  <si>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</si>
  <si>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</si>
  <si>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</si>
  <si>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</si>
  <si>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</si>
  <si>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</si>
  <si>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</si>
  <si>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</si>
  <si>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</si>
  <si>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</si>
  <si>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</si>
  <si>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</si>
  <si>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</si>
  <si>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</si>
  <si>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</si>
  <si>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</si>
  <si>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</si>
  <si>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</si>
  <si>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</si>
  <si>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</si>
  <si>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</si>
  <si>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</si>
  <si>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</si>
  <si>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</si>
  <si>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</si>
  <si>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</si>
  <si>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</si>
  <si>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</si>
  <si>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</si>
  <si>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</si>
  <si>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</si>
  <si>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</si>
  <si>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</si>
  <si>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</si>
  <si>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</si>
  <si>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</si>
  <si>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</si>
  <si>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</si>
  <si>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</si>
  <si>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</si>
  <si>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</si>
  <si>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</si>
  <si>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</si>
  <si>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</si>
  <si>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</si>
  <si>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</si>
  <si>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</si>
  <si>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</si>
  <si>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</si>
  <si>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</si>
  <si>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</si>
  <si>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</si>
  <si>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</si>
  <si>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</si>
  <si>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</si>
  <si>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</si>
  <si>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</si>
  <si>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</si>
  <si>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</si>
  <si>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Jan 2023 (All figures in Rs. Crore)</t>
  </si>
  <si>
    <t>Table showing State wise /Union Territory wise contribution to AAUM of category of schemes as on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</si>
</sst>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8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zoomScaleNormal="100" workbookViewId="0">
      <pane xSplit="2" ySplit="8" topLeftCell="AX64" activePane="bottomRight" state="frozen"/>
      <selection pane="topRight" activeCell="C1" sqref="C1"/>
      <selection pane="bottomLeft" activeCell="A9" sqref="A9"/>
      <selection pane="bottomRight" activeCell="BL76" sqref="BL76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4.57031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4" t="s">
        <v>0</v>
      </c>
      <c r="B2" s="76" t="s">
        <v>1</v>
      </c>
      <c r="C2" s="79" t="s">
        <v>100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1"/>
    </row>
    <row r="3" spans="1:63" ht="18.75" thickBot="1" x14ac:dyDescent="0.3">
      <c r="A3" s="75"/>
      <c r="B3" s="77"/>
      <c r="C3" s="82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3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4"/>
      <c r="AQ3" s="82" t="s">
        <v>4</v>
      </c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4"/>
      <c r="BK3" s="71" t="s">
        <v>30</v>
      </c>
    </row>
    <row r="4" spans="1:63" ht="18.75" thickBot="1" x14ac:dyDescent="0.4">
      <c r="A4" s="75"/>
      <c r="B4" s="77"/>
      <c r="C4" s="68" t="s">
        <v>49</v>
      </c>
      <c r="D4" s="69"/>
      <c r="E4" s="69"/>
      <c r="F4" s="69"/>
      <c r="G4" s="69"/>
      <c r="H4" s="69"/>
      <c r="I4" s="69"/>
      <c r="J4" s="69"/>
      <c r="K4" s="69"/>
      <c r="L4" s="70"/>
      <c r="M4" s="68" t="s">
        <v>50</v>
      </c>
      <c r="N4" s="69"/>
      <c r="O4" s="69"/>
      <c r="P4" s="69"/>
      <c r="Q4" s="69"/>
      <c r="R4" s="69"/>
      <c r="S4" s="69"/>
      <c r="T4" s="69"/>
      <c r="U4" s="69"/>
      <c r="V4" s="70"/>
      <c r="W4" s="68" t="s">
        <v>49</v>
      </c>
      <c r="X4" s="69"/>
      <c r="Y4" s="69"/>
      <c r="Z4" s="69"/>
      <c r="AA4" s="69"/>
      <c r="AB4" s="69"/>
      <c r="AC4" s="69"/>
      <c r="AD4" s="69"/>
      <c r="AE4" s="69"/>
      <c r="AF4" s="70"/>
      <c r="AG4" s="68" t="s">
        <v>50</v>
      </c>
      <c r="AH4" s="69"/>
      <c r="AI4" s="69"/>
      <c r="AJ4" s="69"/>
      <c r="AK4" s="69"/>
      <c r="AL4" s="69"/>
      <c r="AM4" s="69"/>
      <c r="AN4" s="69"/>
      <c r="AO4" s="69"/>
      <c r="AP4" s="70"/>
      <c r="AQ4" s="68" t="s">
        <v>49</v>
      </c>
      <c r="AR4" s="69"/>
      <c r="AS4" s="69"/>
      <c r="AT4" s="69"/>
      <c r="AU4" s="69"/>
      <c r="AV4" s="69"/>
      <c r="AW4" s="69"/>
      <c r="AX4" s="69"/>
      <c r="AY4" s="69"/>
      <c r="AZ4" s="70"/>
      <c r="BA4" s="68" t="s">
        <v>50</v>
      </c>
      <c r="BB4" s="69"/>
      <c r="BC4" s="69"/>
      <c r="BD4" s="69"/>
      <c r="BE4" s="69"/>
      <c r="BF4" s="69"/>
      <c r="BG4" s="69"/>
      <c r="BH4" s="69"/>
      <c r="BI4" s="69"/>
      <c r="BJ4" s="70"/>
      <c r="BK4" s="72"/>
    </row>
    <row r="5" spans="1:63" ht="18" customHeight="1" x14ac:dyDescent="0.25">
      <c r="A5" s="75"/>
      <c r="B5" s="77"/>
      <c r="C5" s="65" t="s">
        <v>5</v>
      </c>
      <c r="D5" s="66"/>
      <c r="E5" s="66"/>
      <c r="F5" s="66"/>
      <c r="G5" s="67"/>
      <c r="H5" s="62" t="s">
        <v>6</v>
      </c>
      <c r="I5" s="63"/>
      <c r="J5" s="63"/>
      <c r="K5" s="63"/>
      <c r="L5" s="64"/>
      <c r="M5" s="65" t="s">
        <v>5</v>
      </c>
      <c r="N5" s="66"/>
      <c r="O5" s="66"/>
      <c r="P5" s="66"/>
      <c r="Q5" s="67"/>
      <c r="R5" s="62" t="s">
        <v>6</v>
      </c>
      <c r="S5" s="63"/>
      <c r="T5" s="63"/>
      <c r="U5" s="63"/>
      <c r="V5" s="64"/>
      <c r="W5" s="65" t="s">
        <v>5</v>
      </c>
      <c r="X5" s="66"/>
      <c r="Y5" s="66"/>
      <c r="Z5" s="66"/>
      <c r="AA5" s="67"/>
      <c r="AB5" s="62" t="s">
        <v>6</v>
      </c>
      <c r="AC5" s="63"/>
      <c r="AD5" s="63"/>
      <c r="AE5" s="63"/>
      <c r="AF5" s="64"/>
      <c r="AG5" s="65" t="s">
        <v>5</v>
      </c>
      <c r="AH5" s="66"/>
      <c r="AI5" s="66"/>
      <c r="AJ5" s="66"/>
      <c r="AK5" s="67"/>
      <c r="AL5" s="62" t="s">
        <v>6</v>
      </c>
      <c r="AM5" s="63"/>
      <c r="AN5" s="63"/>
      <c r="AO5" s="63"/>
      <c r="AP5" s="64"/>
      <c r="AQ5" s="65" t="s">
        <v>5</v>
      </c>
      <c r="AR5" s="66"/>
      <c r="AS5" s="66"/>
      <c r="AT5" s="66"/>
      <c r="AU5" s="67"/>
      <c r="AV5" s="62" t="s">
        <v>6</v>
      </c>
      <c r="AW5" s="63"/>
      <c r="AX5" s="63"/>
      <c r="AY5" s="63"/>
      <c r="AZ5" s="64"/>
      <c r="BA5" s="65" t="s">
        <v>5</v>
      </c>
      <c r="BB5" s="66"/>
      <c r="BC5" s="66"/>
      <c r="BD5" s="66"/>
      <c r="BE5" s="67"/>
      <c r="BF5" s="62" t="s">
        <v>6</v>
      </c>
      <c r="BG5" s="63"/>
      <c r="BH5" s="63"/>
      <c r="BI5" s="63"/>
      <c r="BJ5" s="64"/>
      <c r="BK5" s="72"/>
    </row>
    <row r="6" spans="1:63" ht="15.75" x14ac:dyDescent="0.3">
      <c r="A6" s="75"/>
      <c r="B6" s="7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73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/>
    </row>
    <row r="10" spans="1:63" s="25" customFormat="1" x14ac:dyDescent="0.25">
      <c r="A10" s="20"/>
      <c r="B10" s="7" t="s">
        <v>98</v>
      </c>
      <c r="C10" s="21">
        <v>0</v>
      </c>
      <c r="D10" s="22">
        <v>35.267466226193548</v>
      </c>
      <c r="E10" s="22">
        <v>0</v>
      </c>
      <c r="F10" s="22">
        <v>0</v>
      </c>
      <c r="G10" s="23">
        <v>0</v>
      </c>
      <c r="H10" s="21">
        <v>0.25020062835483853</v>
      </c>
      <c r="I10" s="22">
        <v>5.8782624246774189</v>
      </c>
      <c r="J10" s="22">
        <v>0</v>
      </c>
      <c r="K10" s="22">
        <v>0</v>
      </c>
      <c r="L10" s="23">
        <v>0.7236268065161291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9.9227120193548443E-2</v>
      </c>
      <c r="S10" s="22">
        <v>0</v>
      </c>
      <c r="T10" s="22">
        <v>0</v>
      </c>
      <c r="U10" s="22">
        <v>0</v>
      </c>
      <c r="V10" s="23">
        <v>5.4775450548387096E-2</v>
      </c>
      <c r="W10" s="21">
        <v>0</v>
      </c>
      <c r="X10" s="22">
        <v>10.021175163548389</v>
      </c>
      <c r="Y10" s="22">
        <v>0</v>
      </c>
      <c r="Z10" s="22">
        <v>0</v>
      </c>
      <c r="AA10" s="23">
        <v>0</v>
      </c>
      <c r="AB10" s="21">
        <v>0.10294521387096768</v>
      </c>
      <c r="AC10" s="22">
        <v>3.5128711354838707E-2</v>
      </c>
      <c r="AD10" s="22">
        <v>0</v>
      </c>
      <c r="AE10" s="22">
        <v>0</v>
      </c>
      <c r="AF10" s="23">
        <v>0.2249159256451613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4.6526004580645167E-2</v>
      </c>
      <c r="AM10" s="22">
        <v>3.0362963741935482E-2</v>
      </c>
      <c r="AN10" s="22">
        <v>0</v>
      </c>
      <c r="AO10" s="22">
        <v>0</v>
      </c>
      <c r="AP10" s="23">
        <v>4.5328210806451608E-2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1.7937820714516108</v>
      </c>
      <c r="AW10" s="22">
        <v>3.8890851650181446</v>
      </c>
      <c r="AX10" s="22">
        <v>0</v>
      </c>
      <c r="AY10" s="22">
        <v>0</v>
      </c>
      <c r="AZ10" s="23">
        <v>13.444904663290325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1.1095556760645156</v>
      </c>
      <c r="BG10" s="22">
        <v>0.26920652929032263</v>
      </c>
      <c r="BH10" s="22">
        <v>0.12921660593548387</v>
      </c>
      <c r="BI10" s="22">
        <v>0</v>
      </c>
      <c r="BJ10" s="23">
        <v>3.1254969166451607</v>
      </c>
      <c r="BK10" s="24">
        <f>SUM(C10:BJ10)</f>
        <v>76.541188477727815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35.267466226193548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0.25020062835483853</v>
      </c>
      <c r="I11" s="27">
        <f t="shared" si="0"/>
        <v>5.8782624246774189</v>
      </c>
      <c r="J11" s="27">
        <f t="shared" si="0"/>
        <v>0</v>
      </c>
      <c r="K11" s="27">
        <f t="shared" si="0"/>
        <v>0</v>
      </c>
      <c r="L11" s="28">
        <f t="shared" si="0"/>
        <v>0.7236268065161291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9.9227120193548443E-2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5.4775450548387096E-2</v>
      </c>
      <c r="W11" s="26">
        <f t="shared" si="0"/>
        <v>0</v>
      </c>
      <c r="X11" s="27">
        <f t="shared" si="0"/>
        <v>10.021175163548389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0.10294521387096768</v>
      </c>
      <c r="AC11" s="27">
        <f t="shared" si="0"/>
        <v>3.5128711354838707E-2</v>
      </c>
      <c r="AD11" s="27">
        <f t="shared" si="0"/>
        <v>0</v>
      </c>
      <c r="AE11" s="27">
        <f t="shared" si="0"/>
        <v>0</v>
      </c>
      <c r="AF11" s="28">
        <f t="shared" si="0"/>
        <v>0.2249159256451613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4.6526004580645167E-2</v>
      </c>
      <c r="AM11" s="27">
        <f t="shared" si="1"/>
        <v>3.0362963741935482E-2</v>
      </c>
      <c r="AN11" s="27">
        <f t="shared" si="1"/>
        <v>0</v>
      </c>
      <c r="AO11" s="27">
        <f t="shared" si="1"/>
        <v>0</v>
      </c>
      <c r="AP11" s="28">
        <f t="shared" si="1"/>
        <v>4.5328210806451608E-2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1.7937820714516108</v>
      </c>
      <c r="AW11" s="27">
        <f t="shared" si="1"/>
        <v>3.8890851650181446</v>
      </c>
      <c r="AX11" s="27">
        <f t="shared" si="1"/>
        <v>0</v>
      </c>
      <c r="AY11" s="27">
        <f t="shared" si="1"/>
        <v>0</v>
      </c>
      <c r="AZ11" s="28">
        <f t="shared" si="1"/>
        <v>13.444904663290325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1.1095556760645156</v>
      </c>
      <c r="BG11" s="27">
        <f t="shared" si="1"/>
        <v>0.26920652929032263</v>
      </c>
      <c r="BH11" s="27">
        <f t="shared" si="1"/>
        <v>0.12921660593548387</v>
      </c>
      <c r="BI11" s="27">
        <f t="shared" si="1"/>
        <v>0</v>
      </c>
      <c r="BJ11" s="28">
        <f t="shared" si="1"/>
        <v>3.1254969166451607</v>
      </c>
      <c r="BK11" s="29">
        <f t="shared" si="1"/>
        <v>76.541188477727815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35.267466226193548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0.25020062835483853</v>
      </c>
      <c r="I30" s="27">
        <f t="shared" si="8"/>
        <v>5.8782624246774189</v>
      </c>
      <c r="J30" s="27">
        <f t="shared" si="8"/>
        <v>0</v>
      </c>
      <c r="K30" s="27">
        <f t="shared" si="8"/>
        <v>0</v>
      </c>
      <c r="L30" s="28">
        <f t="shared" si="8"/>
        <v>0.7236268065161291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9.9227120193548443E-2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5.4775450548387096E-2</v>
      </c>
      <c r="W30" s="26">
        <f t="shared" si="8"/>
        <v>0</v>
      </c>
      <c r="X30" s="27">
        <f t="shared" si="8"/>
        <v>10.021175163548389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0.10294521387096768</v>
      </c>
      <c r="AC30" s="27">
        <f t="shared" si="8"/>
        <v>3.5128711354838707E-2</v>
      </c>
      <c r="AD30" s="27">
        <f t="shared" si="8"/>
        <v>0</v>
      </c>
      <c r="AE30" s="27">
        <f t="shared" si="8"/>
        <v>0</v>
      </c>
      <c r="AF30" s="28">
        <f t="shared" si="8"/>
        <v>0.2249159256451613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4.6526004580645167E-2</v>
      </c>
      <c r="AM30" s="27">
        <f t="shared" si="9"/>
        <v>3.0362963741935482E-2</v>
      </c>
      <c r="AN30" s="27">
        <f t="shared" si="9"/>
        <v>0</v>
      </c>
      <c r="AO30" s="27">
        <f t="shared" si="9"/>
        <v>0</v>
      </c>
      <c r="AP30" s="28">
        <f t="shared" si="9"/>
        <v>4.5328210806451608E-2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1.7937820714516108</v>
      </c>
      <c r="AW30" s="27">
        <f t="shared" si="9"/>
        <v>3.8890851650181446</v>
      </c>
      <c r="AX30" s="27">
        <f t="shared" si="9"/>
        <v>0</v>
      </c>
      <c r="AY30" s="27">
        <f t="shared" si="9"/>
        <v>0</v>
      </c>
      <c r="AZ30" s="28">
        <f t="shared" si="9"/>
        <v>13.444904663290325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1.1095556760645156</v>
      </c>
      <c r="BG30" s="27">
        <f t="shared" si="9"/>
        <v>0.26920652929032263</v>
      </c>
      <c r="BH30" s="27">
        <f t="shared" si="9"/>
        <v>0.12921660593548387</v>
      </c>
      <c r="BI30" s="27">
        <f t="shared" si="9"/>
        <v>0</v>
      </c>
      <c r="BJ30" s="28">
        <f t="shared" si="9"/>
        <v>3.1254969166451607</v>
      </c>
      <c r="BK30" s="28">
        <f t="shared" si="9"/>
        <v>76.541188477727815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x14ac:dyDescent="0.2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 t="s">
        <v>99</v>
      </c>
      <c r="C34" s="21">
        <v>0</v>
      </c>
      <c r="D34" s="22">
        <v>0.10053368274193547</v>
      </c>
      <c r="E34" s="22">
        <v>0</v>
      </c>
      <c r="F34" s="22">
        <v>0</v>
      </c>
      <c r="G34" s="23">
        <v>0</v>
      </c>
      <c r="H34" s="21">
        <v>1.9800855913548452</v>
      </c>
      <c r="I34" s="22">
        <v>1.261515890322581E-2</v>
      </c>
      <c r="J34" s="22">
        <v>0</v>
      </c>
      <c r="K34" s="22">
        <v>0</v>
      </c>
      <c r="L34" s="23">
        <v>3.0160105193548392E-2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1.625805742419363</v>
      </c>
      <c r="S34" s="22">
        <v>1.4633518741935489E-2</v>
      </c>
      <c r="T34" s="22">
        <v>0</v>
      </c>
      <c r="U34" s="22">
        <v>0</v>
      </c>
      <c r="V34" s="23">
        <v>0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0.21138025558064513</v>
      </c>
      <c r="AC34" s="22">
        <v>3.2182216129032258E-3</v>
      </c>
      <c r="AD34" s="22">
        <v>0</v>
      </c>
      <c r="AE34" s="22">
        <v>0</v>
      </c>
      <c r="AF34" s="23">
        <v>0.68765063087096789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6.7793200903225798E-2</v>
      </c>
      <c r="AM34" s="22">
        <v>5.020716709677419E-3</v>
      </c>
      <c r="AN34" s="22">
        <v>0</v>
      </c>
      <c r="AO34" s="22">
        <v>0</v>
      </c>
      <c r="AP34" s="23">
        <v>2.0082866774193554E-2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12.507896613645222</v>
      </c>
      <c r="AW34" s="22">
        <v>0.83937796706102485</v>
      </c>
      <c r="AX34" s="22">
        <v>0</v>
      </c>
      <c r="AY34" s="22">
        <v>0</v>
      </c>
      <c r="AZ34" s="23">
        <v>5.4992502126774196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8.3153497381290293</v>
      </c>
      <c r="BG34" s="22">
        <v>0.34773071645161274</v>
      </c>
      <c r="BH34" s="22">
        <v>0</v>
      </c>
      <c r="BI34" s="22">
        <v>0</v>
      </c>
      <c r="BJ34" s="23">
        <v>0.68887636012903253</v>
      </c>
      <c r="BK34" s="24">
        <f>SUM(C34:BJ34)</f>
        <v>32.957461299899805</v>
      </c>
    </row>
    <row r="35" spans="1:63" s="30" customFormat="1" x14ac:dyDescent="0.25">
      <c r="A35" s="20"/>
      <c r="B35" s="8" t="s">
        <v>9</v>
      </c>
      <c r="C35" s="26">
        <f t="shared" ref="C35:AH35" si="10">SUM(C34:C34)</f>
        <v>0</v>
      </c>
      <c r="D35" s="27">
        <f t="shared" si="10"/>
        <v>0.10053368274193547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1.9800855913548452</v>
      </c>
      <c r="I35" s="27">
        <f t="shared" si="10"/>
        <v>1.261515890322581E-2</v>
      </c>
      <c r="J35" s="27">
        <f t="shared" si="10"/>
        <v>0</v>
      </c>
      <c r="K35" s="27">
        <f t="shared" si="10"/>
        <v>0</v>
      </c>
      <c r="L35" s="28">
        <f t="shared" si="10"/>
        <v>3.0160105193548392E-2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1.625805742419363</v>
      </c>
      <c r="S35" s="27">
        <f t="shared" si="10"/>
        <v>1.4633518741935489E-2</v>
      </c>
      <c r="T35" s="27">
        <f t="shared" si="10"/>
        <v>0</v>
      </c>
      <c r="U35" s="27">
        <f t="shared" si="10"/>
        <v>0</v>
      </c>
      <c r="V35" s="28">
        <f t="shared" si="10"/>
        <v>0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0.21138025558064513</v>
      </c>
      <c r="AC35" s="27">
        <f t="shared" si="10"/>
        <v>3.2182216129032258E-3</v>
      </c>
      <c r="AD35" s="27">
        <f t="shared" si="10"/>
        <v>0</v>
      </c>
      <c r="AE35" s="27">
        <f t="shared" si="10"/>
        <v>0</v>
      </c>
      <c r="AF35" s="28">
        <f t="shared" si="10"/>
        <v>0.68765063087096789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6.7793200903225798E-2</v>
      </c>
      <c r="AM35" s="27">
        <f t="shared" si="11"/>
        <v>5.020716709677419E-3</v>
      </c>
      <c r="AN35" s="27">
        <f t="shared" si="11"/>
        <v>0</v>
      </c>
      <c r="AO35" s="27">
        <f t="shared" si="11"/>
        <v>0</v>
      </c>
      <c r="AP35" s="28">
        <f t="shared" si="11"/>
        <v>2.0082866774193554E-2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12.507896613645222</v>
      </c>
      <c r="AW35" s="27">
        <f t="shared" si="11"/>
        <v>0.83937796706102485</v>
      </c>
      <c r="AX35" s="27">
        <f t="shared" si="11"/>
        <v>0</v>
      </c>
      <c r="AY35" s="27">
        <f t="shared" si="11"/>
        <v>0</v>
      </c>
      <c r="AZ35" s="28">
        <f t="shared" si="11"/>
        <v>5.4992502126774196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8.3153497381290293</v>
      </c>
      <c r="BG35" s="27">
        <f t="shared" si="11"/>
        <v>0.34773071645161274</v>
      </c>
      <c r="BH35" s="27">
        <f t="shared" si="11"/>
        <v>0</v>
      </c>
      <c r="BI35" s="27">
        <f t="shared" si="11"/>
        <v>0</v>
      </c>
      <c r="BJ35" s="28">
        <f t="shared" si="11"/>
        <v>0.68887636012903253</v>
      </c>
      <c r="BK35" s="29">
        <f t="shared" si="11"/>
        <v>32.957461299899805</v>
      </c>
    </row>
    <row r="36" spans="1:63" ht="15" customHeight="1" x14ac:dyDescent="0.2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x14ac:dyDescent="0.2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96</v>
      </c>
      <c r="C38" s="60">
        <v>1.4506757096774191E-2</v>
      </c>
      <c r="D38" s="60">
        <v>4.6470257126129013</v>
      </c>
      <c r="E38" s="60">
        <v>0</v>
      </c>
      <c r="F38" s="60">
        <v>0</v>
      </c>
      <c r="G38" s="60">
        <v>0.96425783500000006</v>
      </c>
      <c r="H38" s="60">
        <v>15.246913772225779</v>
      </c>
      <c r="I38" s="60">
        <v>4.3346889494516114</v>
      </c>
      <c r="J38" s="60">
        <v>0</v>
      </c>
      <c r="K38" s="60">
        <v>0</v>
      </c>
      <c r="L38" s="60">
        <v>8.1282542375483864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10.410425334709661</v>
      </c>
      <c r="S38" s="60">
        <v>0.14052266703225808</v>
      </c>
      <c r="T38" s="60">
        <v>0</v>
      </c>
      <c r="U38" s="60">
        <v>0</v>
      </c>
      <c r="V38" s="60">
        <v>1.2074882446451614</v>
      </c>
      <c r="W38" s="60">
        <v>0</v>
      </c>
      <c r="X38" s="60">
        <v>0.21921765867741941</v>
      </c>
      <c r="Y38" s="60">
        <v>0</v>
      </c>
      <c r="Z38" s="60">
        <v>0</v>
      </c>
      <c r="AA38" s="60">
        <v>0</v>
      </c>
      <c r="AB38" s="60">
        <v>7.051641119935522</v>
      </c>
      <c r="AC38" s="60">
        <v>5.2513551013870954</v>
      </c>
      <c r="AD38" s="60">
        <v>0</v>
      </c>
      <c r="AE38" s="60">
        <v>0</v>
      </c>
      <c r="AF38" s="60">
        <v>16.574791949580632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3.663890892548376</v>
      </c>
      <c r="AM38" s="60">
        <v>2.6900159741935485E-2</v>
      </c>
      <c r="AN38" s="60">
        <v>0</v>
      </c>
      <c r="AO38" s="60">
        <v>0</v>
      </c>
      <c r="AP38" s="60">
        <v>1.3024370242580645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140.42217638882934</v>
      </c>
      <c r="AW38" s="60">
        <v>48.12969969682527</v>
      </c>
      <c r="AX38" s="60">
        <v>0</v>
      </c>
      <c r="AY38" s="60">
        <v>0</v>
      </c>
      <c r="AZ38" s="60">
        <v>274.33023109119057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97.663322122123603</v>
      </c>
      <c r="BG38" s="61">
        <v>9.3862652856129021</v>
      </c>
      <c r="BH38" s="60">
        <v>0</v>
      </c>
      <c r="BI38" s="60">
        <v>0</v>
      </c>
      <c r="BJ38" s="60">
        <v>29.970496790741958</v>
      </c>
      <c r="BK38" s="24">
        <f>SUM(C38:BJ38)</f>
        <v>679.08650879177526</v>
      </c>
    </row>
    <row r="39" spans="1:63" s="30" customFormat="1" x14ac:dyDescent="0.25">
      <c r="A39" s="20"/>
      <c r="B39" s="8" t="s">
        <v>12</v>
      </c>
      <c r="C39" s="26">
        <f t="shared" ref="C39:AH39" si="12">SUM(C38:C38)</f>
        <v>1.4506757096774191E-2</v>
      </c>
      <c r="D39" s="27">
        <f t="shared" si="12"/>
        <v>4.6470257126129013</v>
      </c>
      <c r="E39" s="27">
        <f t="shared" si="12"/>
        <v>0</v>
      </c>
      <c r="F39" s="27">
        <f t="shared" si="12"/>
        <v>0</v>
      </c>
      <c r="G39" s="28">
        <f t="shared" si="12"/>
        <v>0.96425783500000006</v>
      </c>
      <c r="H39" s="26">
        <f t="shared" si="12"/>
        <v>15.246913772225779</v>
      </c>
      <c r="I39" s="27">
        <f t="shared" si="12"/>
        <v>4.3346889494516114</v>
      </c>
      <c r="J39" s="27">
        <f t="shared" si="12"/>
        <v>0</v>
      </c>
      <c r="K39" s="27">
        <f t="shared" si="12"/>
        <v>0</v>
      </c>
      <c r="L39" s="28">
        <f t="shared" si="12"/>
        <v>8.1282542375483864</v>
      </c>
      <c r="M39" s="26">
        <f t="shared" si="12"/>
        <v>0</v>
      </c>
      <c r="N39" s="27">
        <f t="shared" si="12"/>
        <v>0</v>
      </c>
      <c r="O39" s="27">
        <f t="shared" si="12"/>
        <v>0</v>
      </c>
      <c r="P39" s="27">
        <f t="shared" si="12"/>
        <v>0</v>
      </c>
      <c r="Q39" s="28">
        <f t="shared" si="12"/>
        <v>0</v>
      </c>
      <c r="R39" s="26">
        <f t="shared" si="12"/>
        <v>10.410425334709661</v>
      </c>
      <c r="S39" s="27">
        <f t="shared" si="12"/>
        <v>0.14052266703225808</v>
      </c>
      <c r="T39" s="27">
        <f t="shared" si="12"/>
        <v>0</v>
      </c>
      <c r="U39" s="27">
        <f t="shared" si="12"/>
        <v>0</v>
      </c>
      <c r="V39" s="28">
        <f t="shared" si="12"/>
        <v>1.2074882446451614</v>
      </c>
      <c r="W39" s="26">
        <f t="shared" si="12"/>
        <v>0</v>
      </c>
      <c r="X39" s="27">
        <f t="shared" si="12"/>
        <v>0.21921765867741941</v>
      </c>
      <c r="Y39" s="27">
        <f t="shared" si="12"/>
        <v>0</v>
      </c>
      <c r="Z39" s="27">
        <f t="shared" si="12"/>
        <v>0</v>
      </c>
      <c r="AA39" s="28">
        <f t="shared" si="12"/>
        <v>0</v>
      </c>
      <c r="AB39" s="26">
        <f t="shared" si="12"/>
        <v>7.051641119935522</v>
      </c>
      <c r="AC39" s="27">
        <f t="shared" si="12"/>
        <v>5.2513551013870954</v>
      </c>
      <c r="AD39" s="27">
        <f t="shared" si="12"/>
        <v>0</v>
      </c>
      <c r="AE39" s="27">
        <f t="shared" si="12"/>
        <v>0</v>
      </c>
      <c r="AF39" s="28">
        <f t="shared" si="12"/>
        <v>16.574791949580632</v>
      </c>
      <c r="AG39" s="26">
        <f t="shared" si="12"/>
        <v>0</v>
      </c>
      <c r="AH39" s="27">
        <f t="shared" si="12"/>
        <v>0</v>
      </c>
      <c r="AI39" s="27">
        <f t="shared" ref="AI39:BK39" si="13">SUM(AI38:AI38)</f>
        <v>0</v>
      </c>
      <c r="AJ39" s="27">
        <f t="shared" si="13"/>
        <v>0</v>
      </c>
      <c r="AK39" s="28">
        <f t="shared" si="13"/>
        <v>0</v>
      </c>
      <c r="AL39" s="26">
        <f t="shared" si="13"/>
        <v>3.663890892548376</v>
      </c>
      <c r="AM39" s="27">
        <f t="shared" si="13"/>
        <v>2.6900159741935485E-2</v>
      </c>
      <c r="AN39" s="27">
        <f t="shared" si="13"/>
        <v>0</v>
      </c>
      <c r="AO39" s="27">
        <f t="shared" si="13"/>
        <v>0</v>
      </c>
      <c r="AP39" s="28">
        <f t="shared" si="13"/>
        <v>1.3024370242580645</v>
      </c>
      <c r="AQ39" s="26">
        <f t="shared" si="13"/>
        <v>0</v>
      </c>
      <c r="AR39" s="27">
        <f t="shared" si="13"/>
        <v>0</v>
      </c>
      <c r="AS39" s="27">
        <f t="shared" si="13"/>
        <v>0</v>
      </c>
      <c r="AT39" s="27">
        <f t="shared" si="13"/>
        <v>0</v>
      </c>
      <c r="AU39" s="28">
        <f t="shared" si="13"/>
        <v>0</v>
      </c>
      <c r="AV39" s="26">
        <f t="shared" si="13"/>
        <v>140.42217638882934</v>
      </c>
      <c r="AW39" s="27">
        <f t="shared" si="13"/>
        <v>48.12969969682527</v>
      </c>
      <c r="AX39" s="27">
        <f t="shared" si="13"/>
        <v>0</v>
      </c>
      <c r="AY39" s="27">
        <f t="shared" si="13"/>
        <v>0</v>
      </c>
      <c r="AZ39" s="28">
        <f t="shared" si="13"/>
        <v>274.33023109119057</v>
      </c>
      <c r="BA39" s="26">
        <f t="shared" si="13"/>
        <v>0</v>
      </c>
      <c r="BB39" s="27">
        <f t="shared" si="13"/>
        <v>0</v>
      </c>
      <c r="BC39" s="27">
        <f t="shared" si="13"/>
        <v>0</v>
      </c>
      <c r="BD39" s="27">
        <f t="shared" si="13"/>
        <v>0</v>
      </c>
      <c r="BE39" s="28">
        <f t="shared" si="13"/>
        <v>0</v>
      </c>
      <c r="BF39" s="26">
        <f t="shared" si="13"/>
        <v>97.663322122123603</v>
      </c>
      <c r="BG39" s="27">
        <f t="shared" si="13"/>
        <v>9.3862652856129021</v>
      </c>
      <c r="BH39" s="27">
        <f t="shared" si="13"/>
        <v>0</v>
      </c>
      <c r="BI39" s="27">
        <f t="shared" si="13"/>
        <v>0</v>
      </c>
      <c r="BJ39" s="28">
        <f t="shared" si="13"/>
        <v>29.970496790741958</v>
      </c>
      <c r="BK39" s="29">
        <f t="shared" si="13"/>
        <v>679.08650879177526</v>
      </c>
    </row>
    <row r="40" spans="1:63" s="30" customFormat="1" x14ac:dyDescent="0.25">
      <c r="A40" s="20"/>
      <c r="B40" s="8" t="s">
        <v>23</v>
      </c>
      <c r="C40" s="26">
        <f t="shared" ref="C40:AH40" si="14">C39+C35</f>
        <v>1.4506757096774191E-2</v>
      </c>
      <c r="D40" s="27">
        <f t="shared" si="14"/>
        <v>4.7475593953548367</v>
      </c>
      <c r="E40" s="27">
        <f t="shared" si="14"/>
        <v>0</v>
      </c>
      <c r="F40" s="27">
        <f t="shared" si="14"/>
        <v>0</v>
      </c>
      <c r="G40" s="28">
        <f t="shared" si="14"/>
        <v>0.96425783500000006</v>
      </c>
      <c r="H40" s="26">
        <f t="shared" si="14"/>
        <v>17.226999363580624</v>
      </c>
      <c r="I40" s="27">
        <f t="shared" si="14"/>
        <v>4.3473041083548374</v>
      </c>
      <c r="J40" s="27">
        <f t="shared" si="14"/>
        <v>0</v>
      </c>
      <c r="K40" s="27">
        <f t="shared" si="14"/>
        <v>0</v>
      </c>
      <c r="L40" s="28">
        <f t="shared" si="14"/>
        <v>8.1584143427419349</v>
      </c>
      <c r="M40" s="26">
        <f t="shared" si="14"/>
        <v>0</v>
      </c>
      <c r="N40" s="27">
        <f t="shared" si="14"/>
        <v>0</v>
      </c>
      <c r="O40" s="27">
        <f t="shared" si="14"/>
        <v>0</v>
      </c>
      <c r="P40" s="27">
        <f t="shared" si="14"/>
        <v>0</v>
      </c>
      <c r="Q40" s="28">
        <f t="shared" si="14"/>
        <v>0</v>
      </c>
      <c r="R40" s="26">
        <f t="shared" si="14"/>
        <v>12.036231077129024</v>
      </c>
      <c r="S40" s="27">
        <f t="shared" si="14"/>
        <v>0.15515618577419357</v>
      </c>
      <c r="T40" s="27">
        <f t="shared" si="14"/>
        <v>0</v>
      </c>
      <c r="U40" s="27">
        <f t="shared" si="14"/>
        <v>0</v>
      </c>
      <c r="V40" s="28">
        <f t="shared" si="14"/>
        <v>1.2074882446451614</v>
      </c>
      <c r="W40" s="26">
        <f t="shared" si="14"/>
        <v>0</v>
      </c>
      <c r="X40" s="27">
        <f t="shared" si="14"/>
        <v>0.21921765867741941</v>
      </c>
      <c r="Y40" s="27">
        <f t="shared" si="14"/>
        <v>0</v>
      </c>
      <c r="Z40" s="27">
        <f t="shared" si="14"/>
        <v>0</v>
      </c>
      <c r="AA40" s="28">
        <f t="shared" si="14"/>
        <v>0</v>
      </c>
      <c r="AB40" s="26">
        <f t="shared" si="14"/>
        <v>7.2630213755161668</v>
      </c>
      <c r="AC40" s="27">
        <f t="shared" si="14"/>
        <v>5.2545733229999989</v>
      </c>
      <c r="AD40" s="27">
        <f t="shared" si="14"/>
        <v>0</v>
      </c>
      <c r="AE40" s="27">
        <f t="shared" si="14"/>
        <v>0</v>
      </c>
      <c r="AF40" s="28">
        <f t="shared" si="14"/>
        <v>17.262442580451602</v>
      </c>
      <c r="AG40" s="26">
        <f t="shared" si="14"/>
        <v>0</v>
      </c>
      <c r="AH40" s="27">
        <f t="shared" si="14"/>
        <v>0</v>
      </c>
      <c r="AI40" s="27">
        <f t="shared" ref="AI40:BK40" si="15">AI39+AI35</f>
        <v>0</v>
      </c>
      <c r="AJ40" s="27">
        <f t="shared" si="15"/>
        <v>0</v>
      </c>
      <c r="AK40" s="28">
        <f t="shared" si="15"/>
        <v>0</v>
      </c>
      <c r="AL40" s="26">
        <f t="shared" si="15"/>
        <v>3.7316840934516016</v>
      </c>
      <c r="AM40" s="27">
        <f t="shared" si="15"/>
        <v>3.1920876451612901E-2</v>
      </c>
      <c r="AN40" s="27">
        <f t="shared" si="15"/>
        <v>0</v>
      </c>
      <c r="AO40" s="27">
        <f t="shared" si="15"/>
        <v>0</v>
      </c>
      <c r="AP40" s="28">
        <f t="shared" si="15"/>
        <v>1.322519891032258</v>
      </c>
      <c r="AQ40" s="26">
        <f t="shared" si="15"/>
        <v>0</v>
      </c>
      <c r="AR40" s="27">
        <f t="shared" si="15"/>
        <v>0</v>
      </c>
      <c r="AS40" s="27">
        <f t="shared" si="15"/>
        <v>0</v>
      </c>
      <c r="AT40" s="27">
        <f t="shared" si="15"/>
        <v>0</v>
      </c>
      <c r="AU40" s="28">
        <f t="shared" si="15"/>
        <v>0</v>
      </c>
      <c r="AV40" s="26">
        <f t="shared" si="15"/>
        <v>152.93007300247456</v>
      </c>
      <c r="AW40" s="27">
        <f t="shared" si="15"/>
        <v>48.969077663886296</v>
      </c>
      <c r="AX40" s="27">
        <f t="shared" si="15"/>
        <v>0</v>
      </c>
      <c r="AY40" s="27">
        <f t="shared" si="15"/>
        <v>0</v>
      </c>
      <c r="AZ40" s="28">
        <f t="shared" si="15"/>
        <v>279.82948130386796</v>
      </c>
      <c r="BA40" s="26">
        <f t="shared" si="15"/>
        <v>0</v>
      </c>
      <c r="BB40" s="27">
        <f t="shared" si="15"/>
        <v>0</v>
      </c>
      <c r="BC40" s="27">
        <f t="shared" si="15"/>
        <v>0</v>
      </c>
      <c r="BD40" s="27">
        <f t="shared" si="15"/>
        <v>0</v>
      </c>
      <c r="BE40" s="28">
        <f t="shared" si="15"/>
        <v>0</v>
      </c>
      <c r="BF40" s="26">
        <f t="shared" si="15"/>
        <v>105.97867186025263</v>
      </c>
      <c r="BG40" s="27">
        <f t="shared" si="15"/>
        <v>9.7339960020645151</v>
      </c>
      <c r="BH40" s="27">
        <f t="shared" si="15"/>
        <v>0</v>
      </c>
      <c r="BI40" s="27">
        <f t="shared" si="15"/>
        <v>0</v>
      </c>
      <c r="BJ40" s="28">
        <f t="shared" si="15"/>
        <v>30.659373150870991</v>
      </c>
      <c r="BK40" s="28">
        <f t="shared" si="15"/>
        <v>712.04397009167508</v>
      </c>
    </row>
    <row r="41" spans="1:63" ht="15" customHeight="1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</row>
    <row r="42" spans="1:63" s="25" customFormat="1" x14ac:dyDescent="0.25">
      <c r="A42" s="20" t="s">
        <v>24</v>
      </c>
      <c r="B42" s="12" t="s">
        <v>25</v>
      </c>
      <c r="C42" s="21"/>
      <c r="D42" s="22"/>
      <c r="E42" s="22"/>
      <c r="F42" s="22"/>
      <c r="G42" s="23"/>
      <c r="H42" s="21"/>
      <c r="I42" s="22"/>
      <c r="J42" s="22"/>
      <c r="K42" s="22"/>
      <c r="L42" s="23"/>
      <c r="M42" s="21"/>
      <c r="N42" s="22"/>
      <c r="O42" s="22"/>
      <c r="P42" s="22"/>
      <c r="Q42" s="23"/>
      <c r="R42" s="21"/>
      <c r="S42" s="22"/>
      <c r="T42" s="22"/>
      <c r="U42" s="22"/>
      <c r="V42" s="23"/>
      <c r="W42" s="21"/>
      <c r="X42" s="22"/>
      <c r="Y42" s="22"/>
      <c r="Z42" s="22"/>
      <c r="AA42" s="23"/>
      <c r="AB42" s="21"/>
      <c r="AC42" s="22"/>
      <c r="AD42" s="22"/>
      <c r="AE42" s="22"/>
      <c r="AF42" s="23"/>
      <c r="AG42" s="21"/>
      <c r="AH42" s="22"/>
      <c r="AI42" s="22"/>
      <c r="AJ42" s="22"/>
      <c r="AK42" s="23"/>
      <c r="AL42" s="21"/>
      <c r="AM42" s="22"/>
      <c r="AN42" s="22"/>
      <c r="AO42" s="22"/>
      <c r="AP42" s="23"/>
      <c r="AQ42" s="21"/>
      <c r="AR42" s="22"/>
      <c r="AS42" s="22"/>
      <c r="AT42" s="22"/>
      <c r="AU42" s="23"/>
      <c r="AV42" s="21"/>
      <c r="AW42" s="22"/>
      <c r="AX42" s="22"/>
      <c r="AY42" s="22"/>
      <c r="AZ42" s="23"/>
      <c r="BA42" s="21"/>
      <c r="BB42" s="22"/>
      <c r="BC42" s="22"/>
      <c r="BD42" s="22"/>
      <c r="BE42" s="23"/>
      <c r="BF42" s="21"/>
      <c r="BG42" s="22"/>
      <c r="BH42" s="22"/>
      <c r="BI42" s="22"/>
      <c r="BJ42" s="23"/>
      <c r="BK42" s="24"/>
    </row>
    <row r="43" spans="1:63" s="25" customFormat="1" x14ac:dyDescent="0.25">
      <c r="A43" s="20" t="s">
        <v>7</v>
      </c>
      <c r="B43" s="8" t="s">
        <v>26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/>
      <c r="B44" s="13"/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/>
      <c r="C45" s="21"/>
      <c r="D45" s="22"/>
      <c r="E45" s="22"/>
      <c r="F45" s="22"/>
      <c r="G45" s="23"/>
      <c r="H45" s="21"/>
      <c r="I45" s="22"/>
      <c r="J45" s="22"/>
      <c r="K45" s="22"/>
      <c r="L45" s="23"/>
      <c r="M45" s="21"/>
      <c r="N45" s="22"/>
      <c r="O45" s="22"/>
      <c r="P45" s="22"/>
      <c r="Q45" s="23"/>
      <c r="R45" s="21"/>
      <c r="S45" s="22"/>
      <c r="T45" s="22"/>
      <c r="U45" s="22"/>
      <c r="V45" s="23"/>
      <c r="W45" s="21"/>
      <c r="X45" s="22"/>
      <c r="Y45" s="22"/>
      <c r="Z45" s="22"/>
      <c r="AA45" s="23"/>
      <c r="AB45" s="21"/>
      <c r="AC45" s="22"/>
      <c r="AD45" s="22"/>
      <c r="AE45" s="22"/>
      <c r="AF45" s="23"/>
      <c r="AG45" s="21"/>
      <c r="AH45" s="22"/>
      <c r="AI45" s="22"/>
      <c r="AJ45" s="22"/>
      <c r="AK45" s="23"/>
      <c r="AL45" s="21"/>
      <c r="AM45" s="22"/>
      <c r="AN45" s="22"/>
      <c r="AO45" s="22"/>
      <c r="AP45" s="23"/>
      <c r="AQ45" s="21"/>
      <c r="AR45" s="22"/>
      <c r="AS45" s="22"/>
      <c r="AT45" s="22"/>
      <c r="AU45" s="23"/>
      <c r="AV45" s="21"/>
      <c r="AW45" s="22"/>
      <c r="AX45" s="22"/>
      <c r="AY45" s="22"/>
      <c r="AZ45" s="23"/>
      <c r="BA45" s="21"/>
      <c r="BB45" s="22"/>
      <c r="BC45" s="22"/>
      <c r="BD45" s="22"/>
      <c r="BE45" s="23"/>
      <c r="BF45" s="21"/>
      <c r="BG45" s="22"/>
      <c r="BH45" s="22"/>
      <c r="BI45" s="22"/>
      <c r="BJ45" s="23"/>
      <c r="BK45" s="24"/>
    </row>
    <row r="46" spans="1:63" s="30" customFormat="1" x14ac:dyDescent="0.25">
      <c r="A46" s="20"/>
      <c r="B46" s="8" t="s">
        <v>27</v>
      </c>
      <c r="C46" s="26">
        <f>SUM(C44:C45)</f>
        <v>0</v>
      </c>
      <c r="D46" s="26">
        <f t="shared" ref="D46:BK46" si="16">SUM(D44:D45)</f>
        <v>0</v>
      </c>
      <c r="E46" s="26">
        <f t="shared" si="16"/>
        <v>0</v>
      </c>
      <c r="F46" s="26">
        <f t="shared" si="16"/>
        <v>0</v>
      </c>
      <c r="G46" s="26">
        <f t="shared" si="16"/>
        <v>0</v>
      </c>
      <c r="H46" s="26">
        <f t="shared" si="16"/>
        <v>0</v>
      </c>
      <c r="I46" s="26">
        <f t="shared" si="16"/>
        <v>0</v>
      </c>
      <c r="J46" s="26">
        <f t="shared" si="16"/>
        <v>0</v>
      </c>
      <c r="K46" s="26">
        <f t="shared" si="16"/>
        <v>0</v>
      </c>
      <c r="L46" s="26">
        <f t="shared" si="16"/>
        <v>0</v>
      </c>
      <c r="M46" s="26">
        <f t="shared" si="16"/>
        <v>0</v>
      </c>
      <c r="N46" s="26">
        <f t="shared" si="16"/>
        <v>0</v>
      </c>
      <c r="O46" s="26">
        <f t="shared" si="16"/>
        <v>0</v>
      </c>
      <c r="P46" s="26">
        <f t="shared" si="16"/>
        <v>0</v>
      </c>
      <c r="Q46" s="26">
        <f t="shared" si="16"/>
        <v>0</v>
      </c>
      <c r="R46" s="26">
        <f t="shared" si="16"/>
        <v>0</v>
      </c>
      <c r="S46" s="26">
        <f t="shared" si="16"/>
        <v>0</v>
      </c>
      <c r="T46" s="26">
        <f t="shared" si="16"/>
        <v>0</v>
      </c>
      <c r="U46" s="26">
        <f t="shared" si="16"/>
        <v>0</v>
      </c>
      <c r="V46" s="26">
        <f t="shared" si="16"/>
        <v>0</v>
      </c>
      <c r="W46" s="26">
        <f t="shared" si="16"/>
        <v>0</v>
      </c>
      <c r="X46" s="26">
        <f t="shared" si="16"/>
        <v>0</v>
      </c>
      <c r="Y46" s="26">
        <f t="shared" si="16"/>
        <v>0</v>
      </c>
      <c r="Z46" s="26">
        <f t="shared" si="16"/>
        <v>0</v>
      </c>
      <c r="AA46" s="26">
        <f t="shared" si="16"/>
        <v>0</v>
      </c>
      <c r="AB46" s="26">
        <f t="shared" si="16"/>
        <v>0</v>
      </c>
      <c r="AC46" s="26">
        <f t="shared" si="16"/>
        <v>0</v>
      </c>
      <c r="AD46" s="26">
        <f t="shared" si="16"/>
        <v>0</v>
      </c>
      <c r="AE46" s="26">
        <f t="shared" si="16"/>
        <v>0</v>
      </c>
      <c r="AF46" s="26">
        <f t="shared" si="16"/>
        <v>0</v>
      </c>
      <c r="AG46" s="26">
        <f t="shared" si="16"/>
        <v>0</v>
      </c>
      <c r="AH46" s="26">
        <f t="shared" si="16"/>
        <v>0</v>
      </c>
      <c r="AI46" s="26">
        <f t="shared" si="16"/>
        <v>0</v>
      </c>
      <c r="AJ46" s="26">
        <f t="shared" si="16"/>
        <v>0</v>
      </c>
      <c r="AK46" s="26">
        <f t="shared" si="16"/>
        <v>0</v>
      </c>
      <c r="AL46" s="26">
        <f t="shared" si="16"/>
        <v>0</v>
      </c>
      <c r="AM46" s="26">
        <f t="shared" si="16"/>
        <v>0</v>
      </c>
      <c r="AN46" s="26">
        <f t="shared" si="16"/>
        <v>0</v>
      </c>
      <c r="AO46" s="26">
        <f t="shared" si="16"/>
        <v>0</v>
      </c>
      <c r="AP46" s="26">
        <f t="shared" si="16"/>
        <v>0</v>
      </c>
      <c r="AQ46" s="26">
        <f t="shared" si="16"/>
        <v>0</v>
      </c>
      <c r="AR46" s="26">
        <f t="shared" si="16"/>
        <v>0</v>
      </c>
      <c r="AS46" s="26">
        <f t="shared" si="16"/>
        <v>0</v>
      </c>
      <c r="AT46" s="26">
        <f t="shared" si="16"/>
        <v>0</v>
      </c>
      <c r="AU46" s="26">
        <f t="shared" si="16"/>
        <v>0</v>
      </c>
      <c r="AV46" s="26">
        <f t="shared" si="16"/>
        <v>0</v>
      </c>
      <c r="AW46" s="26">
        <f t="shared" si="16"/>
        <v>0</v>
      </c>
      <c r="AX46" s="26">
        <f t="shared" si="16"/>
        <v>0</v>
      </c>
      <c r="AY46" s="26">
        <f t="shared" si="16"/>
        <v>0</v>
      </c>
      <c r="AZ46" s="26">
        <f t="shared" si="16"/>
        <v>0</v>
      </c>
      <c r="BA46" s="26">
        <f t="shared" si="16"/>
        <v>0</v>
      </c>
      <c r="BB46" s="26">
        <f t="shared" si="16"/>
        <v>0</v>
      </c>
      <c r="BC46" s="26">
        <f t="shared" si="16"/>
        <v>0</v>
      </c>
      <c r="BD46" s="26">
        <f t="shared" si="16"/>
        <v>0</v>
      </c>
      <c r="BE46" s="26">
        <f t="shared" si="16"/>
        <v>0</v>
      </c>
      <c r="BF46" s="26">
        <f t="shared" si="16"/>
        <v>0</v>
      </c>
      <c r="BG46" s="26">
        <f t="shared" si="16"/>
        <v>0</v>
      </c>
      <c r="BH46" s="26">
        <f t="shared" si="16"/>
        <v>0</v>
      </c>
      <c r="BI46" s="26">
        <f t="shared" si="16"/>
        <v>0</v>
      </c>
      <c r="BJ46" s="26">
        <f t="shared" si="16"/>
        <v>0</v>
      </c>
      <c r="BK46" s="26">
        <f t="shared" si="16"/>
        <v>0</v>
      </c>
    </row>
    <row r="47" spans="1:63" ht="15" customHeight="1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</row>
    <row r="48" spans="1:63" s="25" customFormat="1" x14ac:dyDescent="0.25">
      <c r="A48" s="20" t="s">
        <v>38</v>
      </c>
      <c r="B48" s="10" t="s">
        <v>39</v>
      </c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4"/>
    </row>
    <row r="49" spans="1:65" s="25" customFormat="1" x14ac:dyDescent="0.25">
      <c r="A49" s="20" t="s">
        <v>7</v>
      </c>
      <c r="B49" s="14" t="s">
        <v>40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5" s="25" customFormat="1" x14ac:dyDescent="0.25">
      <c r="A50" s="20"/>
      <c r="B50" s="7"/>
      <c r="C50" s="21"/>
      <c r="D50" s="22"/>
      <c r="E50" s="22"/>
      <c r="F50" s="22"/>
      <c r="G50" s="23"/>
      <c r="H50" s="21"/>
      <c r="I50" s="22"/>
      <c r="J50" s="22"/>
      <c r="K50" s="22"/>
      <c r="L50" s="23"/>
      <c r="M50" s="21"/>
      <c r="N50" s="22"/>
      <c r="O50" s="22"/>
      <c r="P50" s="22"/>
      <c r="Q50" s="23"/>
      <c r="R50" s="21"/>
      <c r="S50" s="22"/>
      <c r="T50" s="22"/>
      <c r="U50" s="22"/>
      <c r="V50" s="23"/>
      <c r="W50" s="21"/>
      <c r="X50" s="22"/>
      <c r="Y50" s="22"/>
      <c r="Z50" s="22"/>
      <c r="AA50" s="23"/>
      <c r="AB50" s="21"/>
      <c r="AC50" s="22"/>
      <c r="AD50" s="22"/>
      <c r="AE50" s="22"/>
      <c r="AF50" s="23"/>
      <c r="AG50" s="21"/>
      <c r="AH50" s="22"/>
      <c r="AI50" s="22"/>
      <c r="AJ50" s="22"/>
      <c r="AK50" s="23"/>
      <c r="AL50" s="21"/>
      <c r="AM50" s="22"/>
      <c r="AN50" s="22"/>
      <c r="AO50" s="22"/>
      <c r="AP50" s="23"/>
      <c r="AQ50" s="21"/>
      <c r="AR50" s="22"/>
      <c r="AS50" s="22"/>
      <c r="AT50" s="22"/>
      <c r="AU50" s="23"/>
      <c r="AV50" s="21"/>
      <c r="AW50" s="22"/>
      <c r="AX50" s="22"/>
      <c r="AY50" s="22"/>
      <c r="AZ50" s="23"/>
      <c r="BA50" s="21"/>
      <c r="BB50" s="22"/>
      <c r="BC50" s="22"/>
      <c r="BD50" s="22"/>
      <c r="BE50" s="23"/>
      <c r="BF50" s="21"/>
      <c r="BG50" s="22"/>
      <c r="BH50" s="22"/>
      <c r="BI50" s="22"/>
      <c r="BJ50" s="23"/>
      <c r="BK50" s="24">
        <f>SUM(C50:BJ50)</f>
        <v>0</v>
      </c>
    </row>
    <row r="51" spans="1:65" s="30" customFormat="1" x14ac:dyDescent="0.25">
      <c r="A51" s="20"/>
      <c r="B51" s="8" t="s">
        <v>9</v>
      </c>
      <c r="C51" s="26">
        <f>SUM(C50)</f>
        <v>0</v>
      </c>
      <c r="D51" s="26">
        <f t="shared" ref="D51:BJ51" si="17">SUM(D50)</f>
        <v>0</v>
      </c>
      <c r="E51" s="26">
        <f t="shared" si="17"/>
        <v>0</v>
      </c>
      <c r="F51" s="26">
        <f t="shared" si="17"/>
        <v>0</v>
      </c>
      <c r="G51" s="26">
        <f t="shared" si="17"/>
        <v>0</v>
      </c>
      <c r="H51" s="26">
        <f t="shared" si="17"/>
        <v>0</v>
      </c>
      <c r="I51" s="26">
        <f t="shared" si="17"/>
        <v>0</v>
      </c>
      <c r="J51" s="26">
        <f t="shared" si="17"/>
        <v>0</v>
      </c>
      <c r="K51" s="26">
        <f t="shared" si="17"/>
        <v>0</v>
      </c>
      <c r="L51" s="26">
        <f t="shared" si="17"/>
        <v>0</v>
      </c>
      <c r="M51" s="26">
        <f t="shared" si="17"/>
        <v>0</v>
      </c>
      <c r="N51" s="26">
        <f t="shared" si="17"/>
        <v>0</v>
      </c>
      <c r="O51" s="26">
        <f t="shared" si="17"/>
        <v>0</v>
      </c>
      <c r="P51" s="26">
        <f t="shared" si="17"/>
        <v>0</v>
      </c>
      <c r="Q51" s="26">
        <f t="shared" si="17"/>
        <v>0</v>
      </c>
      <c r="R51" s="26">
        <f t="shared" si="17"/>
        <v>0</v>
      </c>
      <c r="S51" s="26">
        <f t="shared" si="17"/>
        <v>0</v>
      </c>
      <c r="T51" s="26">
        <f t="shared" si="17"/>
        <v>0</v>
      </c>
      <c r="U51" s="26">
        <f t="shared" si="17"/>
        <v>0</v>
      </c>
      <c r="V51" s="26">
        <f t="shared" si="17"/>
        <v>0</v>
      </c>
      <c r="W51" s="26">
        <f t="shared" si="17"/>
        <v>0</v>
      </c>
      <c r="X51" s="26">
        <f t="shared" si="17"/>
        <v>0</v>
      </c>
      <c r="Y51" s="26">
        <f t="shared" si="17"/>
        <v>0</v>
      </c>
      <c r="Z51" s="26">
        <f t="shared" si="17"/>
        <v>0</v>
      </c>
      <c r="AA51" s="26">
        <f t="shared" si="17"/>
        <v>0</v>
      </c>
      <c r="AB51" s="26">
        <f t="shared" si="17"/>
        <v>0</v>
      </c>
      <c r="AC51" s="26">
        <f t="shared" si="17"/>
        <v>0</v>
      </c>
      <c r="AD51" s="26">
        <f t="shared" si="17"/>
        <v>0</v>
      </c>
      <c r="AE51" s="26">
        <f t="shared" si="17"/>
        <v>0</v>
      </c>
      <c r="AF51" s="26">
        <f t="shared" si="17"/>
        <v>0</v>
      </c>
      <c r="AG51" s="26">
        <f t="shared" si="17"/>
        <v>0</v>
      </c>
      <c r="AH51" s="26">
        <f t="shared" si="17"/>
        <v>0</v>
      </c>
      <c r="AI51" s="26">
        <f t="shared" si="17"/>
        <v>0</v>
      </c>
      <c r="AJ51" s="26">
        <f t="shared" si="17"/>
        <v>0</v>
      </c>
      <c r="AK51" s="26">
        <f t="shared" si="17"/>
        <v>0</v>
      </c>
      <c r="AL51" s="26">
        <f t="shared" si="17"/>
        <v>0</v>
      </c>
      <c r="AM51" s="26">
        <f t="shared" si="17"/>
        <v>0</v>
      </c>
      <c r="AN51" s="26">
        <f t="shared" si="17"/>
        <v>0</v>
      </c>
      <c r="AO51" s="26">
        <f t="shared" si="17"/>
        <v>0</v>
      </c>
      <c r="AP51" s="26">
        <f t="shared" si="17"/>
        <v>0</v>
      </c>
      <c r="AQ51" s="26">
        <f t="shared" si="17"/>
        <v>0</v>
      </c>
      <c r="AR51" s="26">
        <f t="shared" si="17"/>
        <v>0</v>
      </c>
      <c r="AS51" s="26">
        <f t="shared" si="17"/>
        <v>0</v>
      </c>
      <c r="AT51" s="26">
        <f t="shared" si="17"/>
        <v>0</v>
      </c>
      <c r="AU51" s="26">
        <f t="shared" si="17"/>
        <v>0</v>
      </c>
      <c r="AV51" s="26">
        <f t="shared" si="17"/>
        <v>0</v>
      </c>
      <c r="AW51" s="26">
        <f t="shared" si="17"/>
        <v>0</v>
      </c>
      <c r="AX51" s="26">
        <f t="shared" si="17"/>
        <v>0</v>
      </c>
      <c r="AY51" s="26">
        <f t="shared" si="17"/>
        <v>0</v>
      </c>
      <c r="AZ51" s="26">
        <f t="shared" si="17"/>
        <v>0</v>
      </c>
      <c r="BA51" s="26">
        <f t="shared" si="17"/>
        <v>0</v>
      </c>
      <c r="BB51" s="26">
        <f t="shared" si="17"/>
        <v>0</v>
      </c>
      <c r="BC51" s="26">
        <f t="shared" si="17"/>
        <v>0</v>
      </c>
      <c r="BD51" s="26">
        <f t="shared" si="17"/>
        <v>0</v>
      </c>
      <c r="BE51" s="26">
        <f t="shared" si="17"/>
        <v>0</v>
      </c>
      <c r="BF51" s="26">
        <f t="shared" si="17"/>
        <v>0</v>
      </c>
      <c r="BG51" s="26">
        <f t="shared" si="17"/>
        <v>0</v>
      </c>
      <c r="BH51" s="26">
        <f t="shared" si="17"/>
        <v>0</v>
      </c>
      <c r="BI51" s="26">
        <f t="shared" si="17"/>
        <v>0</v>
      </c>
      <c r="BJ51" s="26">
        <f t="shared" si="17"/>
        <v>0</v>
      </c>
      <c r="BK51" s="29">
        <f>SUM(BK50)</f>
        <v>0</v>
      </c>
    </row>
    <row r="52" spans="1:65" s="25" customFormat="1" x14ac:dyDescent="0.25">
      <c r="A52" s="20" t="s">
        <v>10</v>
      </c>
      <c r="B52" s="5" t="s">
        <v>41</v>
      </c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4"/>
    </row>
    <row r="53" spans="1:65" s="25" customFormat="1" x14ac:dyDescent="0.25">
      <c r="A53" s="20"/>
      <c r="B53" s="7"/>
      <c r="C53" s="21"/>
      <c r="D53" s="22"/>
      <c r="E53" s="22"/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  <c r="R53" s="21"/>
      <c r="S53" s="22"/>
      <c r="T53" s="22"/>
      <c r="U53" s="22"/>
      <c r="V53" s="23"/>
      <c r="W53" s="21"/>
      <c r="X53" s="22"/>
      <c r="Y53" s="22"/>
      <c r="Z53" s="22"/>
      <c r="AA53" s="23"/>
      <c r="AB53" s="21"/>
      <c r="AC53" s="22"/>
      <c r="AD53" s="22"/>
      <c r="AE53" s="22"/>
      <c r="AF53" s="23"/>
      <c r="AG53" s="21"/>
      <c r="AH53" s="22"/>
      <c r="AI53" s="22"/>
      <c r="AJ53" s="22"/>
      <c r="AK53" s="23"/>
      <c r="AL53" s="21"/>
      <c r="AM53" s="22"/>
      <c r="AN53" s="22"/>
      <c r="AO53" s="22"/>
      <c r="AP53" s="23"/>
      <c r="AQ53" s="21"/>
      <c r="AR53" s="22"/>
      <c r="AS53" s="22"/>
      <c r="AT53" s="22"/>
      <c r="AU53" s="23"/>
      <c r="AV53" s="21"/>
      <c r="AW53" s="22"/>
      <c r="AX53" s="22"/>
      <c r="AY53" s="22"/>
      <c r="AZ53" s="23"/>
      <c r="BA53" s="21"/>
      <c r="BB53" s="22"/>
      <c r="BC53" s="22"/>
      <c r="BD53" s="22"/>
      <c r="BE53" s="23"/>
      <c r="BF53" s="21"/>
      <c r="BG53" s="22"/>
      <c r="BH53" s="22"/>
      <c r="BI53" s="22"/>
      <c r="BJ53" s="23"/>
      <c r="BK53" s="24">
        <f t="shared" ref="BK53" si="18">SUM(C53:BJ53)</f>
        <v>0</v>
      </c>
    </row>
    <row r="54" spans="1:65" s="30" customFormat="1" x14ac:dyDescent="0.25">
      <c r="A54" s="20"/>
      <c r="B54" s="8" t="s">
        <v>12</v>
      </c>
      <c r="C54" s="26">
        <f t="shared" ref="C54:AH54" si="19">SUM(C53:C53)</f>
        <v>0</v>
      </c>
      <c r="D54" s="27">
        <f t="shared" si="19"/>
        <v>0</v>
      </c>
      <c r="E54" s="27">
        <f t="shared" si="19"/>
        <v>0</v>
      </c>
      <c r="F54" s="27">
        <f t="shared" si="19"/>
        <v>0</v>
      </c>
      <c r="G54" s="28">
        <f t="shared" si="19"/>
        <v>0</v>
      </c>
      <c r="H54" s="26">
        <f t="shared" si="19"/>
        <v>0</v>
      </c>
      <c r="I54" s="27">
        <f t="shared" si="19"/>
        <v>0</v>
      </c>
      <c r="J54" s="27">
        <f t="shared" si="19"/>
        <v>0</v>
      </c>
      <c r="K54" s="27">
        <f t="shared" si="19"/>
        <v>0</v>
      </c>
      <c r="L54" s="28">
        <f t="shared" si="19"/>
        <v>0</v>
      </c>
      <c r="M54" s="26">
        <f t="shared" si="19"/>
        <v>0</v>
      </c>
      <c r="N54" s="27">
        <f t="shared" si="19"/>
        <v>0</v>
      </c>
      <c r="O54" s="27">
        <f t="shared" si="19"/>
        <v>0</v>
      </c>
      <c r="P54" s="27">
        <f t="shared" si="19"/>
        <v>0</v>
      </c>
      <c r="Q54" s="28">
        <f t="shared" si="19"/>
        <v>0</v>
      </c>
      <c r="R54" s="26">
        <f t="shared" si="19"/>
        <v>0</v>
      </c>
      <c r="S54" s="27">
        <f t="shared" si="19"/>
        <v>0</v>
      </c>
      <c r="T54" s="27">
        <f t="shared" si="19"/>
        <v>0</v>
      </c>
      <c r="U54" s="27">
        <f t="shared" si="19"/>
        <v>0</v>
      </c>
      <c r="V54" s="28">
        <f t="shared" si="19"/>
        <v>0</v>
      </c>
      <c r="W54" s="26">
        <f t="shared" si="19"/>
        <v>0</v>
      </c>
      <c r="X54" s="27">
        <f t="shared" si="19"/>
        <v>0</v>
      </c>
      <c r="Y54" s="27">
        <f t="shared" si="19"/>
        <v>0</v>
      </c>
      <c r="Z54" s="27">
        <f t="shared" si="19"/>
        <v>0</v>
      </c>
      <c r="AA54" s="28">
        <f t="shared" si="19"/>
        <v>0</v>
      </c>
      <c r="AB54" s="26">
        <f t="shared" si="19"/>
        <v>0</v>
      </c>
      <c r="AC54" s="27">
        <f t="shared" si="19"/>
        <v>0</v>
      </c>
      <c r="AD54" s="27">
        <f t="shared" si="19"/>
        <v>0</v>
      </c>
      <c r="AE54" s="27">
        <f t="shared" si="19"/>
        <v>0</v>
      </c>
      <c r="AF54" s="28">
        <f t="shared" si="19"/>
        <v>0</v>
      </c>
      <c r="AG54" s="26">
        <f t="shared" si="19"/>
        <v>0</v>
      </c>
      <c r="AH54" s="27">
        <f t="shared" si="19"/>
        <v>0</v>
      </c>
      <c r="AI54" s="27">
        <f t="shared" ref="AI54:BK54" si="20">SUM(AI53:AI53)</f>
        <v>0</v>
      </c>
      <c r="AJ54" s="27">
        <f t="shared" si="20"/>
        <v>0</v>
      </c>
      <c r="AK54" s="28">
        <f t="shared" si="20"/>
        <v>0</v>
      </c>
      <c r="AL54" s="26">
        <f t="shared" si="20"/>
        <v>0</v>
      </c>
      <c r="AM54" s="27">
        <f t="shared" si="20"/>
        <v>0</v>
      </c>
      <c r="AN54" s="27">
        <f t="shared" si="20"/>
        <v>0</v>
      </c>
      <c r="AO54" s="27">
        <f t="shared" si="20"/>
        <v>0</v>
      </c>
      <c r="AP54" s="28">
        <f t="shared" si="20"/>
        <v>0</v>
      </c>
      <c r="AQ54" s="26">
        <f t="shared" si="20"/>
        <v>0</v>
      </c>
      <c r="AR54" s="27">
        <f t="shared" si="20"/>
        <v>0</v>
      </c>
      <c r="AS54" s="27">
        <f t="shared" si="20"/>
        <v>0</v>
      </c>
      <c r="AT54" s="27">
        <f t="shared" si="20"/>
        <v>0</v>
      </c>
      <c r="AU54" s="28">
        <f t="shared" si="20"/>
        <v>0</v>
      </c>
      <c r="AV54" s="26">
        <f t="shared" si="20"/>
        <v>0</v>
      </c>
      <c r="AW54" s="27">
        <f t="shared" si="20"/>
        <v>0</v>
      </c>
      <c r="AX54" s="27">
        <f t="shared" si="20"/>
        <v>0</v>
      </c>
      <c r="AY54" s="27">
        <f t="shared" si="20"/>
        <v>0</v>
      </c>
      <c r="AZ54" s="28">
        <f t="shared" si="20"/>
        <v>0</v>
      </c>
      <c r="BA54" s="26">
        <f t="shared" si="20"/>
        <v>0</v>
      </c>
      <c r="BB54" s="27">
        <f t="shared" si="20"/>
        <v>0</v>
      </c>
      <c r="BC54" s="27">
        <f t="shared" si="20"/>
        <v>0</v>
      </c>
      <c r="BD54" s="27">
        <f t="shared" si="20"/>
        <v>0</v>
      </c>
      <c r="BE54" s="28">
        <f t="shared" si="20"/>
        <v>0</v>
      </c>
      <c r="BF54" s="26">
        <f t="shared" si="20"/>
        <v>0</v>
      </c>
      <c r="BG54" s="27">
        <f t="shared" si="20"/>
        <v>0</v>
      </c>
      <c r="BH54" s="27">
        <f t="shared" si="20"/>
        <v>0</v>
      </c>
      <c r="BI54" s="27">
        <f t="shared" si="20"/>
        <v>0</v>
      </c>
      <c r="BJ54" s="28">
        <f t="shared" si="20"/>
        <v>0</v>
      </c>
      <c r="BK54" s="28">
        <f t="shared" si="20"/>
        <v>0</v>
      </c>
    </row>
    <row r="55" spans="1:65" s="30" customFormat="1" x14ac:dyDescent="0.25">
      <c r="A55" s="20"/>
      <c r="B55" s="9" t="s">
        <v>23</v>
      </c>
      <c r="C55" s="26">
        <f t="shared" ref="C55:AH55" si="21">C54+C51</f>
        <v>0</v>
      </c>
      <c r="D55" s="27">
        <f t="shared" si="21"/>
        <v>0</v>
      </c>
      <c r="E55" s="27">
        <f t="shared" si="21"/>
        <v>0</v>
      </c>
      <c r="F55" s="27">
        <f t="shared" si="21"/>
        <v>0</v>
      </c>
      <c r="G55" s="28">
        <f t="shared" si="21"/>
        <v>0</v>
      </c>
      <c r="H55" s="26">
        <f t="shared" si="21"/>
        <v>0</v>
      </c>
      <c r="I55" s="27">
        <f t="shared" si="21"/>
        <v>0</v>
      </c>
      <c r="J55" s="27">
        <f t="shared" si="21"/>
        <v>0</v>
      </c>
      <c r="K55" s="27">
        <f t="shared" si="21"/>
        <v>0</v>
      </c>
      <c r="L55" s="28">
        <f t="shared" si="21"/>
        <v>0</v>
      </c>
      <c r="M55" s="26">
        <f t="shared" si="21"/>
        <v>0</v>
      </c>
      <c r="N55" s="27">
        <f t="shared" si="21"/>
        <v>0</v>
      </c>
      <c r="O55" s="27">
        <f t="shared" si="21"/>
        <v>0</v>
      </c>
      <c r="P55" s="27">
        <f t="shared" si="21"/>
        <v>0</v>
      </c>
      <c r="Q55" s="28">
        <f t="shared" si="21"/>
        <v>0</v>
      </c>
      <c r="R55" s="26">
        <f t="shared" si="21"/>
        <v>0</v>
      </c>
      <c r="S55" s="27">
        <f t="shared" si="21"/>
        <v>0</v>
      </c>
      <c r="T55" s="27">
        <f t="shared" si="21"/>
        <v>0</v>
      </c>
      <c r="U55" s="27">
        <f t="shared" si="21"/>
        <v>0</v>
      </c>
      <c r="V55" s="28">
        <f t="shared" si="21"/>
        <v>0</v>
      </c>
      <c r="W55" s="26">
        <f t="shared" si="21"/>
        <v>0</v>
      </c>
      <c r="X55" s="27">
        <f t="shared" si="21"/>
        <v>0</v>
      </c>
      <c r="Y55" s="27">
        <f t="shared" si="21"/>
        <v>0</v>
      </c>
      <c r="Z55" s="27">
        <f t="shared" si="21"/>
        <v>0</v>
      </c>
      <c r="AA55" s="28">
        <f t="shared" si="21"/>
        <v>0</v>
      </c>
      <c r="AB55" s="26">
        <f t="shared" si="21"/>
        <v>0</v>
      </c>
      <c r="AC55" s="27">
        <f t="shared" si="21"/>
        <v>0</v>
      </c>
      <c r="AD55" s="27">
        <f t="shared" si="21"/>
        <v>0</v>
      </c>
      <c r="AE55" s="27">
        <f t="shared" si="21"/>
        <v>0</v>
      </c>
      <c r="AF55" s="28">
        <f t="shared" si="21"/>
        <v>0</v>
      </c>
      <c r="AG55" s="26">
        <f t="shared" si="21"/>
        <v>0</v>
      </c>
      <c r="AH55" s="27">
        <f t="shared" si="21"/>
        <v>0</v>
      </c>
      <c r="AI55" s="27">
        <f t="shared" ref="AI55:BK55" si="22">AI54+AI51</f>
        <v>0</v>
      </c>
      <c r="AJ55" s="27">
        <f t="shared" si="22"/>
        <v>0</v>
      </c>
      <c r="AK55" s="28">
        <f t="shared" si="22"/>
        <v>0</v>
      </c>
      <c r="AL55" s="26">
        <f t="shared" si="22"/>
        <v>0</v>
      </c>
      <c r="AM55" s="27">
        <f t="shared" si="22"/>
        <v>0</v>
      </c>
      <c r="AN55" s="27">
        <f t="shared" si="22"/>
        <v>0</v>
      </c>
      <c r="AO55" s="27">
        <f t="shared" si="22"/>
        <v>0</v>
      </c>
      <c r="AP55" s="28">
        <f t="shared" si="22"/>
        <v>0</v>
      </c>
      <c r="AQ55" s="26">
        <f t="shared" si="22"/>
        <v>0</v>
      </c>
      <c r="AR55" s="27">
        <f t="shared" si="22"/>
        <v>0</v>
      </c>
      <c r="AS55" s="27">
        <f t="shared" si="22"/>
        <v>0</v>
      </c>
      <c r="AT55" s="27">
        <f t="shared" si="22"/>
        <v>0</v>
      </c>
      <c r="AU55" s="28">
        <f t="shared" si="22"/>
        <v>0</v>
      </c>
      <c r="AV55" s="26">
        <f t="shared" si="22"/>
        <v>0</v>
      </c>
      <c r="AW55" s="27">
        <f t="shared" si="22"/>
        <v>0</v>
      </c>
      <c r="AX55" s="27">
        <f t="shared" si="22"/>
        <v>0</v>
      </c>
      <c r="AY55" s="27">
        <f t="shared" si="22"/>
        <v>0</v>
      </c>
      <c r="AZ55" s="28">
        <f t="shared" si="22"/>
        <v>0</v>
      </c>
      <c r="BA55" s="26">
        <f t="shared" si="22"/>
        <v>0</v>
      </c>
      <c r="BB55" s="27">
        <f t="shared" si="22"/>
        <v>0</v>
      </c>
      <c r="BC55" s="27">
        <f t="shared" si="22"/>
        <v>0</v>
      </c>
      <c r="BD55" s="27">
        <f t="shared" si="22"/>
        <v>0</v>
      </c>
      <c r="BE55" s="28">
        <f t="shared" si="22"/>
        <v>0</v>
      </c>
      <c r="BF55" s="26">
        <f t="shared" si="22"/>
        <v>0</v>
      </c>
      <c r="BG55" s="27">
        <f t="shared" si="22"/>
        <v>0</v>
      </c>
      <c r="BH55" s="27">
        <f t="shared" si="22"/>
        <v>0</v>
      </c>
      <c r="BI55" s="27">
        <f t="shared" si="22"/>
        <v>0</v>
      </c>
      <c r="BJ55" s="28">
        <f t="shared" si="22"/>
        <v>0</v>
      </c>
      <c r="BK55" s="28">
        <f t="shared" si="22"/>
        <v>0</v>
      </c>
      <c r="BL55" s="44"/>
    </row>
    <row r="56" spans="1:65" s="25" customFormat="1" x14ac:dyDescent="0.25">
      <c r="A56" s="20"/>
      <c r="B56" s="9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4"/>
    </row>
    <row r="57" spans="1:65" s="25" customFormat="1" x14ac:dyDescent="0.25">
      <c r="A57" s="20" t="s">
        <v>42</v>
      </c>
      <c r="B57" s="10" t="s">
        <v>43</v>
      </c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5" s="25" customFormat="1" x14ac:dyDescent="0.25">
      <c r="A58" s="20" t="s">
        <v>7</v>
      </c>
      <c r="B58" s="14" t="s">
        <v>44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5" s="41" customFormat="1" x14ac:dyDescent="0.25">
      <c r="A59" s="37"/>
      <c r="B59" s="13" t="s">
        <v>33</v>
      </c>
      <c r="C59" s="38">
        <v>0</v>
      </c>
      <c r="D59" s="39">
        <v>0</v>
      </c>
      <c r="E59" s="39">
        <v>0</v>
      </c>
      <c r="F59" s="39">
        <v>0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38">
        <v>0</v>
      </c>
      <c r="N59" s="39">
        <v>0</v>
      </c>
      <c r="O59" s="39">
        <v>0</v>
      </c>
      <c r="P59" s="39">
        <v>0</v>
      </c>
      <c r="Q59" s="40">
        <v>0</v>
      </c>
      <c r="R59" s="38">
        <v>0</v>
      </c>
      <c r="S59" s="39">
        <v>0</v>
      </c>
      <c r="T59" s="39">
        <v>0</v>
      </c>
      <c r="U59" s="39">
        <v>0</v>
      </c>
      <c r="V59" s="40">
        <v>0</v>
      </c>
      <c r="W59" s="38">
        <v>0</v>
      </c>
      <c r="X59" s="39">
        <v>0</v>
      </c>
      <c r="Y59" s="39">
        <v>0</v>
      </c>
      <c r="Z59" s="39">
        <v>0</v>
      </c>
      <c r="AA59" s="40">
        <v>0</v>
      </c>
      <c r="AB59" s="38">
        <v>0</v>
      </c>
      <c r="AC59" s="39">
        <v>0</v>
      </c>
      <c r="AD59" s="39">
        <v>0</v>
      </c>
      <c r="AE59" s="39">
        <v>0</v>
      </c>
      <c r="AF59" s="40">
        <v>0</v>
      </c>
      <c r="AG59" s="38">
        <v>0</v>
      </c>
      <c r="AH59" s="39">
        <v>0</v>
      </c>
      <c r="AI59" s="39">
        <v>0</v>
      </c>
      <c r="AJ59" s="39">
        <v>0</v>
      </c>
      <c r="AK59" s="40">
        <v>0</v>
      </c>
      <c r="AL59" s="38">
        <v>0</v>
      </c>
      <c r="AM59" s="39">
        <v>0</v>
      </c>
      <c r="AN59" s="39">
        <v>0</v>
      </c>
      <c r="AO59" s="39">
        <v>0</v>
      </c>
      <c r="AP59" s="40">
        <v>0</v>
      </c>
      <c r="AQ59" s="38">
        <v>0</v>
      </c>
      <c r="AR59" s="39">
        <v>0</v>
      </c>
      <c r="AS59" s="39">
        <v>0</v>
      </c>
      <c r="AT59" s="39">
        <v>0</v>
      </c>
      <c r="AU59" s="40">
        <v>0</v>
      </c>
      <c r="AV59" s="38">
        <v>0</v>
      </c>
      <c r="AW59" s="39">
        <v>0</v>
      </c>
      <c r="AX59" s="39">
        <v>0</v>
      </c>
      <c r="AY59" s="39">
        <v>0</v>
      </c>
      <c r="AZ59" s="40">
        <v>0</v>
      </c>
      <c r="BA59" s="38">
        <v>0</v>
      </c>
      <c r="BB59" s="39">
        <v>0</v>
      </c>
      <c r="BC59" s="39">
        <v>0</v>
      </c>
      <c r="BD59" s="39">
        <v>0</v>
      </c>
      <c r="BE59" s="40">
        <v>0</v>
      </c>
      <c r="BF59" s="38">
        <v>0</v>
      </c>
      <c r="BG59" s="39">
        <v>0</v>
      </c>
      <c r="BH59" s="39">
        <v>0</v>
      </c>
      <c r="BI59" s="39">
        <v>0</v>
      </c>
      <c r="BJ59" s="40">
        <v>0</v>
      </c>
      <c r="BK59" s="38">
        <v>0</v>
      </c>
    </row>
    <row r="60" spans="1:65" s="30" customFormat="1" x14ac:dyDescent="0.25">
      <c r="A60" s="20"/>
      <c r="B60" s="9" t="s">
        <v>27</v>
      </c>
      <c r="C60" s="26">
        <v>0</v>
      </c>
      <c r="D60" s="27">
        <v>0</v>
      </c>
      <c r="E60" s="27">
        <v>0</v>
      </c>
      <c r="F60" s="27">
        <v>0</v>
      </c>
      <c r="G60" s="28">
        <v>0</v>
      </c>
      <c r="H60" s="26">
        <v>0</v>
      </c>
      <c r="I60" s="27">
        <v>0</v>
      </c>
      <c r="J60" s="27">
        <v>0</v>
      </c>
      <c r="K60" s="27">
        <v>0</v>
      </c>
      <c r="L60" s="28">
        <v>0</v>
      </c>
      <c r="M60" s="26">
        <v>0</v>
      </c>
      <c r="N60" s="27">
        <v>0</v>
      </c>
      <c r="O60" s="27">
        <v>0</v>
      </c>
      <c r="P60" s="27">
        <v>0</v>
      </c>
      <c r="Q60" s="28">
        <v>0</v>
      </c>
      <c r="R60" s="26">
        <v>0</v>
      </c>
      <c r="S60" s="27">
        <v>0</v>
      </c>
      <c r="T60" s="27">
        <v>0</v>
      </c>
      <c r="U60" s="27">
        <v>0</v>
      </c>
      <c r="V60" s="28">
        <v>0</v>
      </c>
      <c r="W60" s="26">
        <v>0</v>
      </c>
      <c r="X60" s="27">
        <v>0</v>
      </c>
      <c r="Y60" s="27">
        <v>0</v>
      </c>
      <c r="Z60" s="27">
        <v>0</v>
      </c>
      <c r="AA60" s="28">
        <v>0</v>
      </c>
      <c r="AB60" s="26">
        <v>0</v>
      </c>
      <c r="AC60" s="27">
        <v>0</v>
      </c>
      <c r="AD60" s="27">
        <v>0</v>
      </c>
      <c r="AE60" s="27">
        <v>0</v>
      </c>
      <c r="AF60" s="28">
        <v>0</v>
      </c>
      <c r="AG60" s="26">
        <v>0</v>
      </c>
      <c r="AH60" s="27">
        <v>0</v>
      </c>
      <c r="AI60" s="27">
        <v>0</v>
      </c>
      <c r="AJ60" s="27">
        <v>0</v>
      </c>
      <c r="AK60" s="28">
        <v>0</v>
      </c>
      <c r="AL60" s="26">
        <v>0</v>
      </c>
      <c r="AM60" s="27">
        <v>0</v>
      </c>
      <c r="AN60" s="27">
        <v>0</v>
      </c>
      <c r="AO60" s="27">
        <v>0</v>
      </c>
      <c r="AP60" s="28">
        <v>0</v>
      </c>
      <c r="AQ60" s="26">
        <v>0</v>
      </c>
      <c r="AR60" s="27">
        <v>0</v>
      </c>
      <c r="AS60" s="27">
        <v>0</v>
      </c>
      <c r="AT60" s="27">
        <v>0</v>
      </c>
      <c r="AU60" s="28">
        <v>0</v>
      </c>
      <c r="AV60" s="26">
        <v>0</v>
      </c>
      <c r="AW60" s="27">
        <v>0</v>
      </c>
      <c r="AX60" s="27">
        <v>0</v>
      </c>
      <c r="AY60" s="27">
        <v>0</v>
      </c>
      <c r="AZ60" s="28">
        <v>0</v>
      </c>
      <c r="BA60" s="26">
        <v>0</v>
      </c>
      <c r="BB60" s="27">
        <v>0</v>
      </c>
      <c r="BC60" s="27">
        <v>0</v>
      </c>
      <c r="BD60" s="27">
        <v>0</v>
      </c>
      <c r="BE60" s="28">
        <v>0</v>
      </c>
      <c r="BF60" s="26">
        <v>0</v>
      </c>
      <c r="BG60" s="27">
        <v>0</v>
      </c>
      <c r="BH60" s="27">
        <v>0</v>
      </c>
      <c r="BI60" s="27">
        <v>0</v>
      </c>
      <c r="BJ60" s="28">
        <v>0</v>
      </c>
      <c r="BK60" s="29">
        <v>0</v>
      </c>
    </row>
    <row r="61" spans="1:65" s="25" customFormat="1" ht="12" customHeight="1" x14ac:dyDescent="0.25">
      <c r="A61" s="20"/>
      <c r="B61" s="11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4"/>
      <c r="BL61" s="35"/>
    </row>
    <row r="62" spans="1:65" s="30" customFormat="1" x14ac:dyDescent="0.25">
      <c r="A62" s="20"/>
      <c r="B62" s="42" t="s">
        <v>45</v>
      </c>
      <c r="C62" s="43">
        <f t="shared" ref="C62:AH62" si="23">C60+C55+C46+C40+C30</f>
        <v>1.4506757096774191E-2</v>
      </c>
      <c r="D62" s="43">
        <f t="shared" si="23"/>
        <v>40.015025621548382</v>
      </c>
      <c r="E62" s="43">
        <f t="shared" si="23"/>
        <v>0</v>
      </c>
      <c r="F62" s="43">
        <f t="shared" si="23"/>
        <v>0</v>
      </c>
      <c r="G62" s="43">
        <f t="shared" si="23"/>
        <v>0.96425783500000006</v>
      </c>
      <c r="H62" s="43">
        <f t="shared" si="23"/>
        <v>17.477199991935464</v>
      </c>
      <c r="I62" s="43">
        <f t="shared" si="23"/>
        <v>10.225566533032257</v>
      </c>
      <c r="J62" s="43">
        <f t="shared" si="23"/>
        <v>0</v>
      </c>
      <c r="K62" s="43">
        <f t="shared" si="23"/>
        <v>0</v>
      </c>
      <c r="L62" s="43">
        <f t="shared" si="23"/>
        <v>8.8820411492580646</v>
      </c>
      <c r="M62" s="43">
        <f t="shared" si="23"/>
        <v>0</v>
      </c>
      <c r="N62" s="43">
        <f t="shared" si="23"/>
        <v>0</v>
      </c>
      <c r="O62" s="43">
        <f t="shared" si="23"/>
        <v>0</v>
      </c>
      <c r="P62" s="43">
        <f t="shared" si="23"/>
        <v>0</v>
      </c>
      <c r="Q62" s="43">
        <f t="shared" si="23"/>
        <v>0</v>
      </c>
      <c r="R62" s="43">
        <f t="shared" si="23"/>
        <v>12.135458197322572</v>
      </c>
      <c r="S62" s="43">
        <f t="shared" si="23"/>
        <v>0.15515618577419357</v>
      </c>
      <c r="T62" s="43">
        <f t="shared" si="23"/>
        <v>0</v>
      </c>
      <c r="U62" s="43">
        <f t="shared" si="23"/>
        <v>0</v>
      </c>
      <c r="V62" s="43">
        <f t="shared" si="23"/>
        <v>1.2622636951935484</v>
      </c>
      <c r="W62" s="43">
        <f t="shared" si="23"/>
        <v>0</v>
      </c>
      <c r="X62" s="43">
        <f t="shared" si="23"/>
        <v>10.240392822225807</v>
      </c>
      <c r="Y62" s="43">
        <f t="shared" si="23"/>
        <v>0</v>
      </c>
      <c r="Z62" s="43">
        <f t="shared" si="23"/>
        <v>0</v>
      </c>
      <c r="AA62" s="43">
        <f t="shared" si="23"/>
        <v>0</v>
      </c>
      <c r="AB62" s="43">
        <f t="shared" si="23"/>
        <v>7.3659665893871349</v>
      </c>
      <c r="AC62" s="43">
        <f t="shared" si="23"/>
        <v>5.2897020343548373</v>
      </c>
      <c r="AD62" s="43">
        <f t="shared" si="23"/>
        <v>0</v>
      </c>
      <c r="AE62" s="43">
        <f t="shared" si="23"/>
        <v>0</v>
      </c>
      <c r="AF62" s="43">
        <f t="shared" si="23"/>
        <v>17.487358506096761</v>
      </c>
      <c r="AG62" s="43">
        <f t="shared" si="23"/>
        <v>0</v>
      </c>
      <c r="AH62" s="43">
        <f t="shared" si="23"/>
        <v>0</v>
      </c>
      <c r="AI62" s="43">
        <f t="shared" ref="AI62:BK62" si="24">AI60+AI55+AI46+AI40+AI30</f>
        <v>0</v>
      </c>
      <c r="AJ62" s="43">
        <f t="shared" si="24"/>
        <v>0</v>
      </c>
      <c r="AK62" s="43">
        <f t="shared" si="24"/>
        <v>0</v>
      </c>
      <c r="AL62" s="43">
        <f t="shared" si="24"/>
        <v>3.7782100980322468</v>
      </c>
      <c r="AM62" s="43">
        <f t="shared" si="24"/>
        <v>6.2283840193548379E-2</v>
      </c>
      <c r="AN62" s="43">
        <f t="shared" si="24"/>
        <v>0</v>
      </c>
      <c r="AO62" s="43">
        <f t="shared" si="24"/>
        <v>0</v>
      </c>
      <c r="AP62" s="43">
        <f t="shared" si="24"/>
        <v>1.3678481018387096</v>
      </c>
      <c r="AQ62" s="43">
        <f t="shared" si="24"/>
        <v>0</v>
      </c>
      <c r="AR62" s="43">
        <f t="shared" si="24"/>
        <v>0</v>
      </c>
      <c r="AS62" s="43">
        <f t="shared" si="24"/>
        <v>0</v>
      </c>
      <c r="AT62" s="43">
        <f t="shared" si="24"/>
        <v>0</v>
      </c>
      <c r="AU62" s="43">
        <f t="shared" si="24"/>
        <v>0</v>
      </c>
      <c r="AV62" s="43">
        <f t="shared" si="24"/>
        <v>154.72385507392616</v>
      </c>
      <c r="AW62" s="43">
        <f t="shared" si="24"/>
        <v>52.85816282890444</v>
      </c>
      <c r="AX62" s="43">
        <f t="shared" si="24"/>
        <v>0</v>
      </c>
      <c r="AY62" s="43">
        <f t="shared" si="24"/>
        <v>0</v>
      </c>
      <c r="AZ62" s="43">
        <f t="shared" si="24"/>
        <v>293.27438596715831</v>
      </c>
      <c r="BA62" s="43">
        <f t="shared" si="24"/>
        <v>0</v>
      </c>
      <c r="BB62" s="43">
        <f t="shared" si="24"/>
        <v>0</v>
      </c>
      <c r="BC62" s="43">
        <f t="shared" si="24"/>
        <v>0</v>
      </c>
      <c r="BD62" s="43">
        <f t="shared" si="24"/>
        <v>0</v>
      </c>
      <c r="BE62" s="43">
        <f t="shared" si="24"/>
        <v>0</v>
      </c>
      <c r="BF62" s="43">
        <f t="shared" si="24"/>
        <v>107.08822753631715</v>
      </c>
      <c r="BG62" s="43">
        <f t="shared" si="24"/>
        <v>10.003202531354837</v>
      </c>
      <c r="BH62" s="43">
        <f t="shared" si="24"/>
        <v>0.12921660593548387</v>
      </c>
      <c r="BI62" s="43">
        <f t="shared" si="24"/>
        <v>0</v>
      </c>
      <c r="BJ62" s="43">
        <f t="shared" si="24"/>
        <v>33.784870067516152</v>
      </c>
      <c r="BK62" s="29">
        <f t="shared" si="24"/>
        <v>788.58515856940289</v>
      </c>
      <c r="BL62" s="44"/>
    </row>
    <row r="63" spans="1:65" s="25" customFormat="1" x14ac:dyDescent="0.25">
      <c r="A63" s="20"/>
      <c r="B63" s="9"/>
      <c r="C63" s="21"/>
      <c r="D63" s="22"/>
      <c r="E63" s="22"/>
      <c r="F63" s="22"/>
      <c r="G63" s="23"/>
      <c r="H63" s="21"/>
      <c r="I63" s="22"/>
      <c r="J63" s="22"/>
      <c r="K63" s="22"/>
      <c r="L63" s="23"/>
      <c r="M63" s="21"/>
      <c r="N63" s="22"/>
      <c r="O63" s="22"/>
      <c r="P63" s="22"/>
      <c r="Q63" s="23"/>
      <c r="R63" s="21"/>
      <c r="S63" s="22"/>
      <c r="T63" s="22"/>
      <c r="U63" s="22"/>
      <c r="V63" s="23"/>
      <c r="W63" s="21"/>
      <c r="X63" s="22"/>
      <c r="Y63" s="22"/>
      <c r="Z63" s="22"/>
      <c r="AA63" s="23"/>
      <c r="AB63" s="21"/>
      <c r="AC63" s="22"/>
      <c r="AD63" s="22"/>
      <c r="AE63" s="22"/>
      <c r="AF63" s="23"/>
      <c r="AG63" s="21"/>
      <c r="AH63" s="22"/>
      <c r="AI63" s="22"/>
      <c r="AJ63" s="22"/>
      <c r="AK63" s="23"/>
      <c r="AL63" s="21"/>
      <c r="AM63" s="22"/>
      <c r="AN63" s="22"/>
      <c r="AO63" s="22"/>
      <c r="AP63" s="23"/>
      <c r="AQ63" s="21"/>
      <c r="AR63" s="22"/>
      <c r="AS63" s="22"/>
      <c r="AT63" s="22"/>
      <c r="AU63" s="23"/>
      <c r="AV63" s="21"/>
      <c r="AW63" s="22"/>
      <c r="AX63" s="22"/>
      <c r="AY63" s="22"/>
      <c r="AZ63" s="23"/>
      <c r="BA63" s="21"/>
      <c r="BB63" s="22"/>
      <c r="BC63" s="22"/>
      <c r="BD63" s="22"/>
      <c r="BE63" s="23"/>
      <c r="BF63" s="21"/>
      <c r="BG63" s="22"/>
      <c r="BH63" s="22"/>
      <c r="BI63" s="22"/>
      <c r="BJ63" s="23"/>
      <c r="BK63" s="24"/>
      <c r="BL63" s="35"/>
    </row>
    <row r="64" spans="1:65" s="25" customFormat="1" x14ac:dyDescent="0.25">
      <c r="A64" s="20" t="s">
        <v>28</v>
      </c>
      <c r="B64" s="8" t="s">
        <v>29</v>
      </c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  <c r="BM64" s="35"/>
    </row>
    <row r="65" spans="1:64" s="25" customFormat="1" x14ac:dyDescent="0.25">
      <c r="A65" s="20"/>
      <c r="B65" s="7"/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>
        <f>SUM(C65:BJ65)</f>
        <v>0</v>
      </c>
      <c r="BL65" s="35"/>
    </row>
    <row r="66" spans="1:64" s="30" customFormat="1" x14ac:dyDescent="0.25">
      <c r="A66" s="20"/>
      <c r="B66" s="8" t="s">
        <v>27</v>
      </c>
      <c r="C66" s="26">
        <f t="shared" ref="C66:AH66" si="25">SUM(C65:C65)</f>
        <v>0</v>
      </c>
      <c r="D66" s="26">
        <f t="shared" si="25"/>
        <v>0</v>
      </c>
      <c r="E66" s="26">
        <f t="shared" si="25"/>
        <v>0</v>
      </c>
      <c r="F66" s="26">
        <f t="shared" si="25"/>
        <v>0</v>
      </c>
      <c r="G66" s="26">
        <f t="shared" si="25"/>
        <v>0</v>
      </c>
      <c r="H66" s="26">
        <f t="shared" si="25"/>
        <v>0</v>
      </c>
      <c r="I66" s="26">
        <f t="shared" si="25"/>
        <v>0</v>
      </c>
      <c r="J66" s="26">
        <f t="shared" si="25"/>
        <v>0</v>
      </c>
      <c r="K66" s="26">
        <f t="shared" si="25"/>
        <v>0</v>
      </c>
      <c r="L66" s="26">
        <f t="shared" si="25"/>
        <v>0</v>
      </c>
      <c r="M66" s="26">
        <f t="shared" si="25"/>
        <v>0</v>
      </c>
      <c r="N66" s="26">
        <f t="shared" si="25"/>
        <v>0</v>
      </c>
      <c r="O66" s="26">
        <f t="shared" si="25"/>
        <v>0</v>
      </c>
      <c r="P66" s="26">
        <f t="shared" si="25"/>
        <v>0</v>
      </c>
      <c r="Q66" s="26">
        <f t="shared" si="25"/>
        <v>0</v>
      </c>
      <c r="R66" s="26">
        <f t="shared" si="25"/>
        <v>0</v>
      </c>
      <c r="S66" s="26">
        <f t="shared" si="25"/>
        <v>0</v>
      </c>
      <c r="T66" s="26">
        <f t="shared" si="25"/>
        <v>0</v>
      </c>
      <c r="U66" s="26">
        <f t="shared" si="25"/>
        <v>0</v>
      </c>
      <c r="V66" s="26">
        <f t="shared" si="25"/>
        <v>0</v>
      </c>
      <c r="W66" s="26">
        <f t="shared" si="25"/>
        <v>0</v>
      </c>
      <c r="X66" s="26">
        <f t="shared" si="25"/>
        <v>0</v>
      </c>
      <c r="Y66" s="26">
        <f t="shared" si="25"/>
        <v>0</v>
      </c>
      <c r="Z66" s="26">
        <f t="shared" si="25"/>
        <v>0</v>
      </c>
      <c r="AA66" s="26">
        <f t="shared" si="25"/>
        <v>0</v>
      </c>
      <c r="AB66" s="26">
        <f t="shared" si="25"/>
        <v>0</v>
      </c>
      <c r="AC66" s="26">
        <f t="shared" si="25"/>
        <v>0</v>
      </c>
      <c r="AD66" s="26">
        <f t="shared" si="25"/>
        <v>0</v>
      </c>
      <c r="AE66" s="26">
        <f t="shared" si="25"/>
        <v>0</v>
      </c>
      <c r="AF66" s="26">
        <f t="shared" si="25"/>
        <v>0</v>
      </c>
      <c r="AG66" s="26">
        <f t="shared" si="25"/>
        <v>0</v>
      </c>
      <c r="AH66" s="26">
        <f t="shared" si="25"/>
        <v>0</v>
      </c>
      <c r="AI66" s="26">
        <f t="shared" ref="AI66:BK66" si="26">SUM(AI65:AI65)</f>
        <v>0</v>
      </c>
      <c r="AJ66" s="26">
        <f t="shared" si="26"/>
        <v>0</v>
      </c>
      <c r="AK66" s="26">
        <f t="shared" si="26"/>
        <v>0</v>
      </c>
      <c r="AL66" s="26">
        <f t="shared" si="26"/>
        <v>0</v>
      </c>
      <c r="AM66" s="26">
        <f t="shared" si="26"/>
        <v>0</v>
      </c>
      <c r="AN66" s="26">
        <f t="shared" si="26"/>
        <v>0</v>
      </c>
      <c r="AO66" s="26">
        <f t="shared" si="26"/>
        <v>0</v>
      </c>
      <c r="AP66" s="26">
        <f t="shared" si="26"/>
        <v>0</v>
      </c>
      <c r="AQ66" s="26">
        <f t="shared" si="26"/>
        <v>0</v>
      </c>
      <c r="AR66" s="26">
        <f t="shared" si="26"/>
        <v>0</v>
      </c>
      <c r="AS66" s="26">
        <f t="shared" si="26"/>
        <v>0</v>
      </c>
      <c r="AT66" s="26">
        <f t="shared" si="26"/>
        <v>0</v>
      </c>
      <c r="AU66" s="26">
        <f t="shared" si="26"/>
        <v>0</v>
      </c>
      <c r="AV66" s="26">
        <f t="shared" si="26"/>
        <v>0</v>
      </c>
      <c r="AW66" s="26">
        <f t="shared" si="26"/>
        <v>0</v>
      </c>
      <c r="AX66" s="26">
        <f t="shared" si="26"/>
        <v>0</v>
      </c>
      <c r="AY66" s="26">
        <f t="shared" si="26"/>
        <v>0</v>
      </c>
      <c r="AZ66" s="26">
        <f t="shared" si="26"/>
        <v>0</v>
      </c>
      <c r="BA66" s="26">
        <f t="shared" si="26"/>
        <v>0</v>
      </c>
      <c r="BB66" s="26">
        <f t="shared" si="26"/>
        <v>0</v>
      </c>
      <c r="BC66" s="26">
        <f t="shared" si="26"/>
        <v>0</v>
      </c>
      <c r="BD66" s="26">
        <f t="shared" si="26"/>
        <v>0</v>
      </c>
      <c r="BE66" s="26">
        <f t="shared" si="26"/>
        <v>0</v>
      </c>
      <c r="BF66" s="26">
        <f t="shared" si="26"/>
        <v>0</v>
      </c>
      <c r="BG66" s="26">
        <f t="shared" si="26"/>
        <v>0</v>
      </c>
      <c r="BH66" s="26">
        <f t="shared" si="26"/>
        <v>0</v>
      </c>
      <c r="BI66" s="26">
        <f t="shared" si="26"/>
        <v>0</v>
      </c>
      <c r="BJ66" s="26">
        <f t="shared" si="26"/>
        <v>0</v>
      </c>
      <c r="BK66" s="28">
        <f t="shared" si="26"/>
        <v>0</v>
      </c>
    </row>
    <row r="67" spans="1:64" x14ac:dyDescent="0.25">
      <c r="G67" s="19"/>
      <c r="Q67" s="19"/>
      <c r="AA67" s="19"/>
      <c r="AK67" s="19"/>
      <c r="AU67" s="19"/>
      <c r="BE67" s="19"/>
    </row>
    <row r="68" spans="1:64" x14ac:dyDescent="0.25">
      <c r="D68" s="19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topLeftCell="A26" workbookViewId="0">
      <selection activeCell="B47" sqref="B47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5" t="s">
        <v>101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x14ac:dyDescent="0.25">
      <c r="B3" s="85" t="s">
        <v>97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2:12" ht="30" x14ac:dyDescent="0.25">
      <c r="B4" s="45" t="s">
        <v>0</v>
      </c>
      <c r="C4" s="45" t="s">
        <v>51</v>
      </c>
      <c r="D4" s="45" t="s">
        <v>52</v>
      </c>
      <c r="E4" s="45" t="s">
        <v>53</v>
      </c>
      <c r="F4" s="45" t="s">
        <v>21</v>
      </c>
      <c r="G4" s="45" t="s">
        <v>25</v>
      </c>
      <c r="H4" s="45" t="s">
        <v>43</v>
      </c>
      <c r="I4" s="45" t="s">
        <v>54</v>
      </c>
      <c r="J4" s="45" t="s">
        <v>55</v>
      </c>
      <c r="K4" s="45" t="s">
        <v>56</v>
      </c>
      <c r="L4" s="45" t="s">
        <v>57</v>
      </c>
    </row>
    <row r="5" spans="2:12" x14ac:dyDescent="0.25">
      <c r="B5" s="46">
        <v>1</v>
      </c>
      <c r="C5" s="47" t="s">
        <v>58</v>
      </c>
      <c r="D5" s="48">
        <v>0</v>
      </c>
      <c r="E5" s="48">
        <v>0</v>
      </c>
      <c r="F5" s="60">
        <v>7.4089742258064513E-3</v>
      </c>
      <c r="G5" s="48">
        <v>0</v>
      </c>
      <c r="H5" s="48">
        <v>0</v>
      </c>
      <c r="I5" s="49">
        <v>0</v>
      </c>
      <c r="J5" s="49">
        <v>0</v>
      </c>
      <c r="K5" s="49">
        <f>D5+E5+F5+G5+H5+I5+J5</f>
        <v>7.4089742258064513E-3</v>
      </c>
      <c r="L5" s="48">
        <v>0</v>
      </c>
    </row>
    <row r="6" spans="2:12" x14ac:dyDescent="0.25">
      <c r="B6" s="46">
        <v>2</v>
      </c>
      <c r="C6" s="50" t="s">
        <v>59</v>
      </c>
      <c r="D6" s="48">
        <v>5.6471124580645161E-2</v>
      </c>
      <c r="E6" s="48">
        <v>0</v>
      </c>
      <c r="F6" s="60">
        <v>8.0682887559677425</v>
      </c>
      <c r="G6" s="48">
        <v>0</v>
      </c>
      <c r="H6" s="48">
        <v>0</v>
      </c>
      <c r="I6" s="49">
        <v>0</v>
      </c>
      <c r="J6" s="49">
        <v>0</v>
      </c>
      <c r="K6" s="49">
        <f t="shared" ref="K6:K41" si="0">D6+E6+F6+G6+H6+I6+J6</f>
        <v>8.1247598805483872</v>
      </c>
      <c r="L6" s="48">
        <v>0</v>
      </c>
    </row>
    <row r="7" spans="2:12" x14ac:dyDescent="0.25">
      <c r="B7" s="46">
        <v>3</v>
      </c>
      <c r="C7" s="47" t="s">
        <v>60</v>
      </c>
      <c r="D7" s="48">
        <v>0</v>
      </c>
      <c r="E7" s="48">
        <v>0</v>
      </c>
      <c r="F7" s="60">
        <v>0.14695712577419351</v>
      </c>
      <c r="G7" s="48">
        <v>0</v>
      </c>
      <c r="H7" s="48">
        <v>0</v>
      </c>
      <c r="I7" s="49">
        <v>0</v>
      </c>
      <c r="J7" s="49">
        <v>0</v>
      </c>
      <c r="K7" s="49">
        <f t="shared" si="0"/>
        <v>0.14695712577419351</v>
      </c>
      <c r="L7" s="48">
        <v>0</v>
      </c>
    </row>
    <row r="8" spans="2:12" x14ac:dyDescent="0.25">
      <c r="B8" s="46">
        <v>4</v>
      </c>
      <c r="C8" s="50" t="s">
        <v>61</v>
      </c>
      <c r="D8" s="48">
        <v>9.8976402258064526E-3</v>
      </c>
      <c r="E8" s="48">
        <v>0</v>
      </c>
      <c r="F8" s="60">
        <v>0.7238031304838709</v>
      </c>
      <c r="G8" s="48">
        <v>0</v>
      </c>
      <c r="H8" s="48">
        <v>0</v>
      </c>
      <c r="I8" s="49">
        <v>0</v>
      </c>
      <c r="J8" s="49">
        <v>0</v>
      </c>
      <c r="K8" s="49">
        <f t="shared" si="0"/>
        <v>0.73370077070967732</v>
      </c>
      <c r="L8" s="48">
        <v>0</v>
      </c>
    </row>
    <row r="9" spans="2:12" x14ac:dyDescent="0.25">
      <c r="B9" s="46">
        <v>5</v>
      </c>
      <c r="C9" s="50" t="s">
        <v>62</v>
      </c>
      <c r="D9" s="48">
        <v>4.7730882580645166E-2</v>
      </c>
      <c r="E9" s="48">
        <v>0</v>
      </c>
      <c r="F9" s="60">
        <v>5.7447962878709733</v>
      </c>
      <c r="G9" s="48">
        <v>0</v>
      </c>
      <c r="H9" s="48">
        <v>0</v>
      </c>
      <c r="I9" s="49">
        <v>0</v>
      </c>
      <c r="J9" s="49">
        <v>0</v>
      </c>
      <c r="K9" s="49">
        <f t="shared" si="0"/>
        <v>5.7925271704516188</v>
      </c>
      <c r="L9" s="48">
        <v>0</v>
      </c>
    </row>
    <row r="10" spans="2:12" x14ac:dyDescent="0.25">
      <c r="B10" s="46">
        <v>6</v>
      </c>
      <c r="C10" s="50" t="s">
        <v>63</v>
      </c>
      <c r="D10" s="48">
        <v>1.9335980096774195E-2</v>
      </c>
      <c r="E10" s="48">
        <v>0</v>
      </c>
      <c r="F10" s="60">
        <v>1.6119198680967739</v>
      </c>
      <c r="G10" s="48">
        <v>0</v>
      </c>
      <c r="H10" s="48">
        <v>0</v>
      </c>
      <c r="I10" s="49">
        <v>0</v>
      </c>
      <c r="J10" s="49">
        <v>0</v>
      </c>
      <c r="K10" s="49">
        <f t="shared" si="0"/>
        <v>1.6312558481935482</v>
      </c>
      <c r="L10" s="48">
        <v>0</v>
      </c>
    </row>
    <row r="11" spans="2:12" x14ac:dyDescent="0.25">
      <c r="B11" s="46">
        <v>7</v>
      </c>
      <c r="C11" s="50" t="s">
        <v>64</v>
      </c>
      <c r="D11" s="48">
        <v>3.5690689612903233E-2</v>
      </c>
      <c r="E11" s="48">
        <v>0</v>
      </c>
      <c r="F11" s="60">
        <v>3.8055846858387108</v>
      </c>
      <c r="G11" s="48">
        <v>0</v>
      </c>
      <c r="H11" s="48">
        <v>0</v>
      </c>
      <c r="I11" s="49">
        <v>0</v>
      </c>
      <c r="J11" s="49">
        <v>0</v>
      </c>
      <c r="K11" s="49">
        <f t="shared" si="0"/>
        <v>3.8412753754516142</v>
      </c>
      <c r="L11" s="48">
        <v>0</v>
      </c>
    </row>
    <row r="12" spans="2:12" x14ac:dyDescent="0.25">
      <c r="B12" s="46">
        <v>8</v>
      </c>
      <c r="C12" s="47" t="s">
        <v>65</v>
      </c>
      <c r="D12" s="48">
        <v>0</v>
      </c>
      <c r="E12" s="48">
        <v>0</v>
      </c>
      <c r="F12" s="60">
        <v>2.867124235483871E-2</v>
      </c>
      <c r="G12" s="48">
        <v>0</v>
      </c>
      <c r="H12" s="48">
        <v>0</v>
      </c>
      <c r="I12" s="49">
        <v>0</v>
      </c>
      <c r="J12" s="49">
        <v>0</v>
      </c>
      <c r="K12" s="49">
        <f t="shared" si="0"/>
        <v>2.867124235483871E-2</v>
      </c>
      <c r="L12" s="48">
        <v>0</v>
      </c>
    </row>
    <row r="13" spans="2:12" x14ac:dyDescent="0.25">
      <c r="B13" s="46">
        <v>9</v>
      </c>
      <c r="C13" s="47" t="s">
        <v>66</v>
      </c>
      <c r="D13" s="48">
        <v>0</v>
      </c>
      <c r="E13" s="48">
        <v>0</v>
      </c>
      <c r="F13" s="60">
        <v>2.4855109354838712E-3</v>
      </c>
      <c r="G13" s="48">
        <v>0</v>
      </c>
      <c r="H13" s="48">
        <v>0</v>
      </c>
      <c r="I13" s="49">
        <v>0</v>
      </c>
      <c r="J13" s="49">
        <v>0</v>
      </c>
      <c r="K13" s="49">
        <f t="shared" si="0"/>
        <v>2.4855109354838712E-3</v>
      </c>
      <c r="L13" s="48">
        <v>0</v>
      </c>
    </row>
    <row r="14" spans="2:12" x14ac:dyDescent="0.25">
      <c r="B14" s="46">
        <v>10</v>
      </c>
      <c r="C14" s="50" t="s">
        <v>67</v>
      </c>
      <c r="D14" s="48">
        <v>1.1150954516129033E-2</v>
      </c>
      <c r="E14" s="48">
        <v>0</v>
      </c>
      <c r="F14" s="60">
        <v>1.691947542483871</v>
      </c>
      <c r="G14" s="48">
        <v>0</v>
      </c>
      <c r="H14" s="48">
        <v>0</v>
      </c>
      <c r="I14" s="49">
        <v>0</v>
      </c>
      <c r="J14" s="49">
        <v>0</v>
      </c>
      <c r="K14" s="49">
        <f t="shared" si="0"/>
        <v>1.703098497</v>
      </c>
      <c r="L14" s="48">
        <v>0</v>
      </c>
    </row>
    <row r="15" spans="2:12" x14ac:dyDescent="0.25">
      <c r="B15" s="46">
        <v>11</v>
      </c>
      <c r="C15" s="50" t="s">
        <v>68</v>
      </c>
      <c r="D15" s="48">
        <v>1.4800318827096772</v>
      </c>
      <c r="E15" s="48">
        <v>0</v>
      </c>
      <c r="F15" s="60">
        <v>57.162541698935492</v>
      </c>
      <c r="G15" s="48">
        <v>0</v>
      </c>
      <c r="H15" s="48">
        <v>0</v>
      </c>
      <c r="I15" s="49">
        <v>0</v>
      </c>
      <c r="J15" s="49">
        <v>0</v>
      </c>
      <c r="K15" s="49">
        <f t="shared" si="0"/>
        <v>58.642573581645166</v>
      </c>
      <c r="L15" s="48">
        <v>0</v>
      </c>
    </row>
    <row r="16" spans="2:12" x14ac:dyDescent="0.25">
      <c r="B16" s="46">
        <v>12</v>
      </c>
      <c r="C16" s="50" t="s">
        <v>69</v>
      </c>
      <c r="D16" s="48">
        <v>0.70035279022580665</v>
      </c>
      <c r="E16" s="48">
        <v>0</v>
      </c>
      <c r="F16" s="60">
        <v>14.503592398935487</v>
      </c>
      <c r="G16" s="48">
        <v>0</v>
      </c>
      <c r="H16" s="48">
        <v>0</v>
      </c>
      <c r="I16" s="49">
        <v>0</v>
      </c>
      <c r="J16" s="49">
        <v>0</v>
      </c>
      <c r="K16" s="49">
        <f t="shared" si="0"/>
        <v>15.203945189161294</v>
      </c>
      <c r="L16" s="48">
        <v>0</v>
      </c>
    </row>
    <row r="17" spans="2:12" x14ac:dyDescent="0.25">
      <c r="B17" s="46">
        <v>13</v>
      </c>
      <c r="C17" s="50" t="s">
        <v>70</v>
      </c>
      <c r="D17" s="48">
        <v>1.6831829322580646E-2</v>
      </c>
      <c r="E17" s="48">
        <v>0</v>
      </c>
      <c r="F17" s="60">
        <v>1.1010836372903223</v>
      </c>
      <c r="G17" s="48">
        <v>0</v>
      </c>
      <c r="H17" s="48">
        <v>0</v>
      </c>
      <c r="I17" s="49">
        <v>0</v>
      </c>
      <c r="J17" s="49">
        <v>0</v>
      </c>
      <c r="K17" s="49">
        <f t="shared" si="0"/>
        <v>1.117915466612903</v>
      </c>
      <c r="L17" s="48">
        <v>0</v>
      </c>
    </row>
    <row r="18" spans="2:12" x14ac:dyDescent="0.25">
      <c r="B18" s="46">
        <v>14</v>
      </c>
      <c r="C18" s="50" t="s">
        <v>71</v>
      </c>
      <c r="D18" s="48">
        <v>4.5670575806451607E-3</v>
      </c>
      <c r="E18" s="48">
        <v>0</v>
      </c>
      <c r="F18" s="60">
        <v>1.1739888553548385</v>
      </c>
      <c r="G18" s="48">
        <v>0</v>
      </c>
      <c r="H18" s="48">
        <v>0</v>
      </c>
      <c r="I18" s="49">
        <v>0</v>
      </c>
      <c r="J18" s="49">
        <v>0</v>
      </c>
      <c r="K18" s="49">
        <f t="shared" si="0"/>
        <v>1.1785559129354837</v>
      </c>
      <c r="L18" s="48">
        <v>0</v>
      </c>
    </row>
    <row r="19" spans="2:12" x14ac:dyDescent="0.25">
      <c r="B19" s="46">
        <v>15</v>
      </c>
      <c r="C19" s="50" t="s">
        <v>72</v>
      </c>
      <c r="D19" s="48">
        <v>6.0610671903225798E-2</v>
      </c>
      <c r="E19" s="48">
        <v>0</v>
      </c>
      <c r="F19" s="60">
        <v>6.8724848392903262</v>
      </c>
      <c r="G19" s="48">
        <v>0</v>
      </c>
      <c r="H19" s="48">
        <v>0</v>
      </c>
      <c r="I19" s="49">
        <v>0</v>
      </c>
      <c r="J19" s="49">
        <v>0</v>
      </c>
      <c r="K19" s="49">
        <f t="shared" si="0"/>
        <v>6.9330955111935522</v>
      </c>
      <c r="L19" s="48">
        <v>0</v>
      </c>
    </row>
    <row r="20" spans="2:12" x14ac:dyDescent="0.25">
      <c r="B20" s="46">
        <v>16</v>
      </c>
      <c r="C20" s="50" t="s">
        <v>73</v>
      </c>
      <c r="D20" s="48">
        <v>7.362353350709677</v>
      </c>
      <c r="E20" s="48">
        <v>0</v>
      </c>
      <c r="F20" s="60">
        <v>64.399671683645266</v>
      </c>
      <c r="G20" s="48">
        <v>0</v>
      </c>
      <c r="H20" s="48">
        <v>0</v>
      </c>
      <c r="I20" s="49">
        <v>0</v>
      </c>
      <c r="J20" s="49">
        <v>0</v>
      </c>
      <c r="K20" s="49">
        <f t="shared" si="0"/>
        <v>71.762025034354949</v>
      </c>
      <c r="L20" s="48">
        <v>0</v>
      </c>
    </row>
    <row r="21" spans="2:12" x14ac:dyDescent="0.25">
      <c r="B21" s="46">
        <v>17</v>
      </c>
      <c r="C21" s="50" t="s">
        <v>74</v>
      </c>
      <c r="D21" s="48">
        <v>9.956237519354838E-2</v>
      </c>
      <c r="E21" s="48">
        <v>0</v>
      </c>
      <c r="F21" s="60">
        <v>3.5474832786451591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3.6470456538387075</v>
      </c>
      <c r="L21" s="48">
        <v>0</v>
      </c>
    </row>
    <row r="22" spans="2:12" x14ac:dyDescent="0.25">
      <c r="B22" s="46">
        <v>18</v>
      </c>
      <c r="C22" s="47" t="s">
        <v>95</v>
      </c>
      <c r="D22" s="48">
        <v>0</v>
      </c>
      <c r="E22" s="48">
        <v>0</v>
      </c>
      <c r="F22" s="60">
        <v>0</v>
      </c>
      <c r="G22" s="48">
        <v>0</v>
      </c>
      <c r="H22" s="48">
        <v>0</v>
      </c>
      <c r="I22" s="49">
        <v>0</v>
      </c>
      <c r="J22" s="49">
        <v>0</v>
      </c>
      <c r="K22" s="49">
        <f t="shared" si="0"/>
        <v>0</v>
      </c>
      <c r="L22" s="48">
        <v>0</v>
      </c>
    </row>
    <row r="23" spans="2:12" x14ac:dyDescent="0.25">
      <c r="B23" s="46">
        <v>19</v>
      </c>
      <c r="C23" s="50" t="s">
        <v>75</v>
      </c>
      <c r="D23" s="48">
        <v>0.42205918616129035</v>
      </c>
      <c r="E23" s="48">
        <v>0</v>
      </c>
      <c r="F23" s="60">
        <v>41.811807989903237</v>
      </c>
      <c r="G23" s="48">
        <v>0</v>
      </c>
      <c r="H23" s="48">
        <v>0</v>
      </c>
      <c r="I23" s="49">
        <v>0</v>
      </c>
      <c r="J23" s="49">
        <v>0</v>
      </c>
      <c r="K23" s="49">
        <f t="shared" si="0"/>
        <v>42.233867176064528</v>
      </c>
      <c r="L23" s="48">
        <v>0</v>
      </c>
    </row>
    <row r="24" spans="2:12" x14ac:dyDescent="0.25">
      <c r="B24" s="46">
        <v>20</v>
      </c>
      <c r="C24" s="50" t="s">
        <v>76</v>
      </c>
      <c r="D24" s="48">
        <v>59.868634097243984</v>
      </c>
      <c r="E24" s="48">
        <v>0</v>
      </c>
      <c r="F24" s="60">
        <v>223.76555031348158</v>
      </c>
      <c r="G24" s="48">
        <v>0</v>
      </c>
      <c r="H24" s="48">
        <v>0</v>
      </c>
      <c r="I24" s="49">
        <v>0</v>
      </c>
      <c r="J24" s="49">
        <v>0</v>
      </c>
      <c r="K24" s="49">
        <f t="shared" si="0"/>
        <v>283.63418441072554</v>
      </c>
      <c r="L24" s="48">
        <v>0</v>
      </c>
    </row>
    <row r="25" spans="2:12" x14ac:dyDescent="0.25">
      <c r="B25" s="46">
        <v>21</v>
      </c>
      <c r="C25" s="47" t="s">
        <v>77</v>
      </c>
      <c r="D25" s="48">
        <v>0</v>
      </c>
      <c r="E25" s="48">
        <v>0</v>
      </c>
      <c r="F25" s="60">
        <v>6.347880177419353E-2</v>
      </c>
      <c r="G25" s="48">
        <v>0</v>
      </c>
      <c r="H25" s="48">
        <v>0</v>
      </c>
      <c r="I25" s="49">
        <v>0</v>
      </c>
      <c r="J25" s="49">
        <v>0</v>
      </c>
      <c r="K25" s="49">
        <f t="shared" si="0"/>
        <v>6.347880177419353E-2</v>
      </c>
      <c r="L25" s="48">
        <v>0</v>
      </c>
    </row>
    <row r="26" spans="2:12" x14ac:dyDescent="0.25">
      <c r="B26" s="46">
        <v>22</v>
      </c>
      <c r="C26" s="50" t="s">
        <v>78</v>
      </c>
      <c r="D26" s="48">
        <v>2.018785419354839E-3</v>
      </c>
      <c r="E26" s="48">
        <v>0</v>
      </c>
      <c r="F26" s="60">
        <v>0.46063759451612907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0.46265637993548392</v>
      </c>
      <c r="L26" s="48">
        <v>0</v>
      </c>
    </row>
    <row r="27" spans="2:12" x14ac:dyDescent="0.25">
      <c r="B27" s="46">
        <v>23</v>
      </c>
      <c r="C27" s="47" t="s">
        <v>79</v>
      </c>
      <c r="D27" s="48">
        <v>0</v>
      </c>
      <c r="E27" s="48">
        <v>0</v>
      </c>
      <c r="F27" s="60">
        <v>0.38745068938709687</v>
      </c>
      <c r="G27" s="48">
        <v>0</v>
      </c>
      <c r="H27" s="48">
        <v>0</v>
      </c>
      <c r="I27" s="49">
        <v>0</v>
      </c>
      <c r="J27" s="49">
        <v>0</v>
      </c>
      <c r="K27" s="49">
        <f t="shared" si="0"/>
        <v>0.38745068938709687</v>
      </c>
      <c r="L27" s="48">
        <v>0</v>
      </c>
    </row>
    <row r="28" spans="2:12" x14ac:dyDescent="0.25">
      <c r="B28" s="46">
        <v>24</v>
      </c>
      <c r="C28" s="47" t="s">
        <v>80</v>
      </c>
      <c r="D28" s="48">
        <v>0</v>
      </c>
      <c r="E28" s="48">
        <v>0</v>
      </c>
      <c r="F28" s="60">
        <v>0.32941232180645158</v>
      </c>
      <c r="G28" s="48">
        <v>0</v>
      </c>
      <c r="H28" s="48">
        <v>0</v>
      </c>
      <c r="I28" s="49">
        <v>0</v>
      </c>
      <c r="J28" s="49">
        <v>0</v>
      </c>
      <c r="K28" s="49">
        <f t="shared" si="0"/>
        <v>0.32941232180645158</v>
      </c>
      <c r="L28" s="48">
        <v>0</v>
      </c>
    </row>
    <row r="29" spans="2:12" x14ac:dyDescent="0.25">
      <c r="B29" s="46">
        <v>25</v>
      </c>
      <c r="C29" s="50" t="s">
        <v>81</v>
      </c>
      <c r="D29" s="48">
        <v>0.17862814964516133</v>
      </c>
      <c r="E29" s="48">
        <v>0</v>
      </c>
      <c r="F29" s="60">
        <v>30.305390090870969</v>
      </c>
      <c r="G29" s="48">
        <v>0</v>
      </c>
      <c r="H29" s="48">
        <v>0</v>
      </c>
      <c r="I29" s="49">
        <v>0</v>
      </c>
      <c r="J29" s="49">
        <v>0</v>
      </c>
      <c r="K29" s="49">
        <f t="shared" si="0"/>
        <v>30.484018240516129</v>
      </c>
      <c r="L29" s="48">
        <v>0</v>
      </c>
    </row>
    <row r="30" spans="2:12" x14ac:dyDescent="0.25">
      <c r="B30" s="46">
        <v>26</v>
      </c>
      <c r="C30" s="50" t="s">
        <v>82</v>
      </c>
      <c r="D30" s="48">
        <v>0.19071066174193543</v>
      </c>
      <c r="E30" s="48">
        <v>0</v>
      </c>
      <c r="F30" s="60">
        <v>10.941550337741937</v>
      </c>
      <c r="G30" s="48">
        <v>0</v>
      </c>
      <c r="H30" s="48">
        <v>0</v>
      </c>
      <c r="I30" s="49">
        <v>0</v>
      </c>
      <c r="J30" s="49">
        <v>0</v>
      </c>
      <c r="K30" s="49">
        <f t="shared" si="0"/>
        <v>11.132260999483872</v>
      </c>
      <c r="L30" s="48">
        <v>0</v>
      </c>
    </row>
    <row r="31" spans="2:12" x14ac:dyDescent="0.25">
      <c r="B31" s="46">
        <v>27</v>
      </c>
      <c r="C31" s="50" t="s">
        <v>22</v>
      </c>
      <c r="D31" s="48">
        <v>1.0003668407096775</v>
      </c>
      <c r="E31" s="48">
        <v>0</v>
      </c>
      <c r="F31" s="60">
        <v>13.130732972322585</v>
      </c>
      <c r="G31" s="48">
        <v>0</v>
      </c>
      <c r="H31" s="48">
        <v>0</v>
      </c>
      <c r="I31" s="49">
        <v>0</v>
      </c>
      <c r="J31" s="49">
        <v>0</v>
      </c>
      <c r="K31" s="49">
        <f t="shared" si="0"/>
        <v>14.131099813032263</v>
      </c>
      <c r="L31" s="48">
        <v>0</v>
      </c>
    </row>
    <row r="32" spans="2:12" x14ac:dyDescent="0.25">
      <c r="B32" s="46">
        <v>28</v>
      </c>
      <c r="C32" s="50" t="s">
        <v>83</v>
      </c>
      <c r="D32" s="48">
        <v>2.5578874516129033E-3</v>
      </c>
      <c r="E32" s="48">
        <v>0</v>
      </c>
      <c r="F32" s="60">
        <v>0.58797195380645151</v>
      </c>
      <c r="G32" s="48">
        <v>0</v>
      </c>
      <c r="H32" s="48">
        <v>0</v>
      </c>
      <c r="I32" s="49">
        <v>0</v>
      </c>
      <c r="J32" s="49">
        <v>0</v>
      </c>
      <c r="K32" s="49">
        <f t="shared" si="0"/>
        <v>0.5905298412580644</v>
      </c>
      <c r="L32" s="48">
        <v>0</v>
      </c>
    </row>
    <row r="33" spans="2:12" x14ac:dyDescent="0.25">
      <c r="B33" s="46">
        <v>29</v>
      </c>
      <c r="C33" s="50" t="s">
        <v>84</v>
      </c>
      <c r="D33" s="48">
        <v>0.15210848654838713</v>
      </c>
      <c r="E33" s="48">
        <v>0</v>
      </c>
      <c r="F33" s="60">
        <v>17.170650328967731</v>
      </c>
      <c r="G33" s="48">
        <v>0</v>
      </c>
      <c r="H33" s="48">
        <v>0</v>
      </c>
      <c r="I33" s="49">
        <v>0</v>
      </c>
      <c r="J33" s="49">
        <v>0</v>
      </c>
      <c r="K33" s="49">
        <f t="shared" si="0"/>
        <v>17.322758815516117</v>
      </c>
      <c r="L33" s="48">
        <v>0</v>
      </c>
    </row>
    <row r="34" spans="2:12" x14ac:dyDescent="0.25">
      <c r="B34" s="46">
        <v>30</v>
      </c>
      <c r="C34" s="50" t="s">
        <v>85</v>
      </c>
      <c r="D34" s="48">
        <v>0.39146238983870968</v>
      </c>
      <c r="E34" s="48">
        <v>0</v>
      </c>
      <c r="F34" s="60">
        <v>26.710636244774186</v>
      </c>
      <c r="G34" s="48">
        <v>0</v>
      </c>
      <c r="H34" s="48">
        <v>0</v>
      </c>
      <c r="I34" s="49">
        <v>0</v>
      </c>
      <c r="J34" s="49">
        <v>0</v>
      </c>
      <c r="K34" s="49">
        <f t="shared" si="0"/>
        <v>27.102098634612897</v>
      </c>
      <c r="L34" s="48">
        <v>0</v>
      </c>
    </row>
    <row r="35" spans="2:12" x14ac:dyDescent="0.25">
      <c r="B35" s="46">
        <v>31</v>
      </c>
      <c r="C35" s="47" t="s">
        <v>86</v>
      </c>
      <c r="D35" s="48">
        <v>0</v>
      </c>
      <c r="E35" s="48">
        <v>0</v>
      </c>
      <c r="F35" s="60">
        <v>0.41008609951612895</v>
      </c>
      <c r="G35" s="48">
        <v>0</v>
      </c>
      <c r="H35" s="48">
        <v>0</v>
      </c>
      <c r="I35" s="49">
        <v>0</v>
      </c>
      <c r="J35" s="49">
        <v>0</v>
      </c>
      <c r="K35" s="49">
        <f t="shared" si="0"/>
        <v>0.41008609951612895</v>
      </c>
      <c r="L35" s="48">
        <v>0</v>
      </c>
    </row>
    <row r="36" spans="2:12" x14ac:dyDescent="0.25">
      <c r="B36" s="46">
        <v>32</v>
      </c>
      <c r="C36" s="50" t="s">
        <v>87</v>
      </c>
      <c r="D36" s="48">
        <v>2.2650972426129026</v>
      </c>
      <c r="E36" s="48">
        <v>0</v>
      </c>
      <c r="F36" s="60">
        <v>51.037861351612896</v>
      </c>
      <c r="G36" s="48">
        <v>0</v>
      </c>
      <c r="H36" s="48">
        <v>0</v>
      </c>
      <c r="I36" s="49">
        <v>0</v>
      </c>
      <c r="J36" s="49">
        <v>0</v>
      </c>
      <c r="K36" s="49">
        <f t="shared" si="0"/>
        <v>53.3029585942258</v>
      </c>
      <c r="L36" s="48">
        <v>0</v>
      </c>
    </row>
    <row r="37" spans="2:12" x14ac:dyDescent="0.25">
      <c r="B37" s="46">
        <v>33</v>
      </c>
      <c r="C37" s="50" t="s">
        <v>88</v>
      </c>
      <c r="D37" s="48">
        <v>0.19547558983870972</v>
      </c>
      <c r="E37" s="48">
        <v>0</v>
      </c>
      <c r="F37" s="60">
        <v>30.313565488709635</v>
      </c>
      <c r="G37" s="48">
        <v>0</v>
      </c>
      <c r="H37" s="48">
        <v>0</v>
      </c>
      <c r="I37" s="49">
        <v>0</v>
      </c>
      <c r="J37" s="49">
        <v>0</v>
      </c>
      <c r="K37" s="49">
        <f t="shared" si="0"/>
        <v>30.509041078548346</v>
      </c>
      <c r="L37" s="48">
        <v>0</v>
      </c>
    </row>
    <row r="38" spans="2:12" x14ac:dyDescent="0.25">
      <c r="B38" s="46">
        <v>34</v>
      </c>
      <c r="C38" s="50" t="s">
        <v>89</v>
      </c>
      <c r="D38" s="48">
        <v>0</v>
      </c>
      <c r="E38" s="48">
        <v>0</v>
      </c>
      <c r="F38" s="60">
        <v>0.18590186870967737</v>
      </c>
      <c r="G38" s="48">
        <v>0</v>
      </c>
      <c r="H38" s="48">
        <v>0</v>
      </c>
      <c r="I38" s="49">
        <v>0</v>
      </c>
      <c r="J38" s="49">
        <v>0</v>
      </c>
      <c r="K38" s="49">
        <f t="shared" si="0"/>
        <v>0.18590186870967737</v>
      </c>
      <c r="L38" s="48">
        <v>0</v>
      </c>
    </row>
    <row r="39" spans="2:12" x14ac:dyDescent="0.25">
      <c r="B39" s="46">
        <v>35</v>
      </c>
      <c r="C39" s="50" t="s">
        <v>90</v>
      </c>
      <c r="D39" s="48">
        <v>1.2062299204838709</v>
      </c>
      <c r="E39" s="48">
        <v>0</v>
      </c>
      <c r="F39" s="60">
        <v>65.599340990548399</v>
      </c>
      <c r="G39" s="48">
        <v>0</v>
      </c>
      <c r="H39" s="48">
        <v>0</v>
      </c>
      <c r="I39" s="49">
        <v>0</v>
      </c>
      <c r="J39" s="49">
        <v>0</v>
      </c>
      <c r="K39" s="49">
        <f t="shared" si="0"/>
        <v>66.805570911032277</v>
      </c>
      <c r="L39" s="48">
        <v>0</v>
      </c>
    </row>
    <row r="40" spans="2:12" x14ac:dyDescent="0.25">
      <c r="B40" s="46">
        <v>36</v>
      </c>
      <c r="C40" s="50" t="s">
        <v>91</v>
      </c>
      <c r="D40" s="48">
        <v>7.5085099999999988E-2</v>
      </c>
      <c r="E40" s="48">
        <v>0</v>
      </c>
      <c r="F40" s="60">
        <v>3.8239931417419371</v>
      </c>
      <c r="G40" s="48">
        <v>0</v>
      </c>
      <c r="H40" s="48">
        <v>0</v>
      </c>
      <c r="I40" s="49">
        <v>0</v>
      </c>
      <c r="J40" s="49">
        <v>0</v>
      </c>
      <c r="K40" s="49">
        <f t="shared" si="0"/>
        <v>3.899078241741937</v>
      </c>
      <c r="L40" s="48">
        <v>0</v>
      </c>
    </row>
    <row r="41" spans="2:12" x14ac:dyDescent="0.25">
      <c r="B41" s="46">
        <v>37</v>
      </c>
      <c r="C41" s="50" t="s">
        <v>92</v>
      </c>
      <c r="D41" s="48">
        <v>0.68616691077419356</v>
      </c>
      <c r="E41" s="48">
        <v>0</v>
      </c>
      <c r="F41" s="60">
        <v>24.415241995354812</v>
      </c>
      <c r="G41" s="48">
        <v>0</v>
      </c>
      <c r="H41" s="48">
        <v>0</v>
      </c>
      <c r="I41" s="49">
        <v>0</v>
      </c>
      <c r="J41" s="49">
        <v>0</v>
      </c>
      <c r="K41" s="49">
        <f t="shared" si="0"/>
        <v>25.101408906129006</v>
      </c>
      <c r="L41" s="48">
        <v>0</v>
      </c>
    </row>
    <row r="42" spans="2:12" s="54" customFormat="1" x14ac:dyDescent="0.25">
      <c r="B42" s="51" t="s">
        <v>93</v>
      </c>
      <c r="C42" s="52"/>
      <c r="D42" s="53">
        <f t="shared" ref="D42:L42" si="1">SUM(D5:D41)</f>
        <v>76.541188477727829</v>
      </c>
      <c r="E42" s="53">
        <f t="shared" si="1"/>
        <v>0</v>
      </c>
      <c r="F42" s="53">
        <f t="shared" si="1"/>
        <v>712.04397009167519</v>
      </c>
      <c r="G42" s="53">
        <f t="shared" si="1"/>
        <v>0</v>
      </c>
      <c r="H42" s="53">
        <f t="shared" si="1"/>
        <v>0</v>
      </c>
      <c r="I42" s="53">
        <f t="shared" si="1"/>
        <v>0</v>
      </c>
      <c r="J42" s="53">
        <f t="shared" si="1"/>
        <v>0</v>
      </c>
      <c r="K42" s="53">
        <f t="shared" si="1"/>
        <v>788.58515856940289</v>
      </c>
      <c r="L42" s="53">
        <f t="shared" si="1"/>
        <v>0</v>
      </c>
    </row>
    <row r="43" spans="2:12" x14ac:dyDescent="0.25">
      <c r="B43" t="s">
        <v>94</v>
      </c>
      <c r="I43" s="55"/>
      <c r="J43" s="55"/>
      <c r="K43" s="55"/>
    </row>
    <row r="44" spans="2:12" s="55" customFormat="1" x14ac:dyDescent="0.25"/>
    <row r="45" spans="2:12" x14ac:dyDescent="0.25">
      <c r="D45" s="55"/>
      <c r="E45" s="55"/>
      <c r="F45" s="55"/>
      <c r="G45" s="56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I46" s="55"/>
      <c r="J46" s="55"/>
      <c r="K46" s="55"/>
      <c r="L46" s="55"/>
    </row>
    <row r="47" spans="2:12" x14ac:dyDescent="0.25">
      <c r="D47" s="55"/>
      <c r="E47" s="55"/>
      <c r="F47" s="55"/>
      <c r="G47" s="55"/>
      <c r="H47" s="57"/>
      <c r="I47" s="55"/>
      <c r="J47" s="55"/>
      <c r="K47" s="55"/>
      <c r="L47" s="55"/>
    </row>
    <row r="48" spans="2:12" x14ac:dyDescent="0.25">
      <c r="D48" s="56"/>
      <c r="E48" s="56"/>
      <c r="F48" s="56"/>
      <c r="G48" s="56"/>
      <c r="H48" s="56"/>
      <c r="I48" s="57"/>
      <c r="J48" s="57"/>
      <c r="K48" s="56"/>
      <c r="L48" s="56"/>
    </row>
    <row r="49" spans="11:11" x14ac:dyDescent="0.25">
      <c r="K49" s="58"/>
    </row>
    <row r="50" spans="11:11" x14ac:dyDescent="0.25">
      <c r="K50" s="58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sadathkhan</cp:lastModifiedBy>
  <dcterms:created xsi:type="dcterms:W3CDTF">2014-04-10T12:10:22Z</dcterms:created>
  <dcterms:modified xsi:type="dcterms:W3CDTF">2023-02-09T10:13:23Z</dcterms:modified>
</cp:coreProperties>
</file>