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onthly MIS/FY 2023_24/Dec 23/Disclosure of AUM/"/>
    </mc:Choice>
  </mc:AlternateContent>
  <xr:revisionPtr revIDLastSave="1" documentId="11_D8FECD226F40F0BAD82168C8B8FF461D12E77F8E" xr6:coauthVersionLast="47" xr6:coauthVersionMax="47" xr10:uidLastSave="{93EBCE8C-3DDC-41E3-88AE-494B465CE70D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5" i="1" l="1"/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2" i="2"/>
  <c r="J42" i="2"/>
  <c r="I42" i="2"/>
  <c r="H42" i="2"/>
  <c r="G42" i="2"/>
  <c r="F42" i="2"/>
  <c r="E42" i="2"/>
  <c r="D42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<sst xmlns="http://schemas.openxmlformats.org/spreadsheetml/2006/main" count="138" uniqueCount="104">
  <si>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</si>
  <si>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</si>
  <si>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</si>
  <si>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</si>
  <si>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</si>
  <si>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</si>
  <si>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</si>
  <si>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</si>
  <si>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</si>
  <si>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</si>
  <si>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</si>
  <si>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</si>
  <si>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</si>
  <si>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</si>
  <si>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</si>
  <si>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</si>
  <si>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</si>
  <si>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</si>
  <si>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</si>
  <si>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</si>
  <si>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</si>
  <si>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</si>
  <si>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</si>
  <si>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</si>
  <si>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</si>
  <si>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</si>
  <si>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</si>
  <si>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</si>
  <si>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</si>
  <si>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</si>
  <si>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</si>
  <si>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</si>
  <si>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</si>
  <si>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</si>
  <si>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</si>
  <si>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</si>
  <si>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</si>
  <si>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</si>
  <si>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</si>
  <si>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</si>
  <si>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</si>
  <si>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</si>
  <si>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</si>
  <si>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</si>
  <si>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</si>
  <si>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</si>
  <si>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</si>
  <si>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</si>
  <si>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</si>
  <si>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</si>
  <si>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</si>
  <si>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</si>
  <si>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</si>
  <si>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</si>
  <si>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</si>
  <si>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</si>
  <si>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</si>
  <si>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</si>
  <si>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</si>
  <si>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</si>
  <si>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</si>
  <si>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</si>
  <si>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</si>
  <si>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</si>
  <si>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</si>
  <si>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</si>
  <si>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</si>
  <si>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</si>
  <si>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</si>
  <si>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</si>
  <si>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</si>
  <si>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</si>
  <si>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</si>
  <si>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</si>
  <si>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</si>
  <si>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</si>
  <si>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</si>
  <si>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</si>
  <si>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</si>
  <si>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</si>
  <si>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</si>
  <si>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</si>
  <si>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</si>
  <si>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</si>
  <si>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</si>
  <si>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</si>
  <si>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</si>
  <si>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</si>
  <si>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</si>
  <si>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</si>
  <si>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</si>
  <si>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</si>
  <si>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</si>
  <si>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</si>
  <si>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</si>
  <si>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</si>
  <si>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</si>
  <si>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</si>
  <si>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</si>
  <si>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</si>
  <si>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</si>
  <si>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Mutual Fund: Average Net Assets Under Management (AAUM) as on Dec 2023 (All figures in Rs. Crore)</t>
  </si>
  <si>
    <t>Table showing State wise /Union Territory wise contribution to AAUM of category of schemes as on Dec 2023</t>
  </si>
  <si>
    <t>SAMCO DYNAMIC ASSET ALLOCATION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</si>
</sst>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9"/>
  <sheetViews>
    <sheetView tabSelected="1" zoomScaleNormal="100" workbookViewId="0">
      <pane xSplit="2" ySplit="8" topLeftCell="AX59" activePane="bottomRight" state="frozen"/>
      <selection pane="topRight" activeCell="C1" sqref="C1"/>
      <selection pane="bottomLeft" activeCell="A9" sqref="A9"/>
      <selection pane="bottomRight" activeCell="BL70" sqref="BL70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4" t="s">
        <v>0</v>
      </c>
      <c r="B2" s="66" t="s">
        <v>1</v>
      </c>
      <c r="C2" s="69" t="s">
        <v>101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1"/>
    </row>
    <row r="3" spans="1:63" ht="18.75" thickBot="1" x14ac:dyDescent="0.3">
      <c r="A3" s="65"/>
      <c r="B3" s="67"/>
      <c r="C3" s="72" t="s">
        <v>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72" t="s">
        <v>3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4"/>
      <c r="AQ3" s="72" t="s">
        <v>4</v>
      </c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4"/>
      <c r="BK3" s="58" t="s">
        <v>30</v>
      </c>
    </row>
    <row r="4" spans="1:63" ht="18.75" thickBot="1" x14ac:dyDescent="0.4">
      <c r="A4" s="65"/>
      <c r="B4" s="67"/>
      <c r="C4" s="61" t="s">
        <v>49</v>
      </c>
      <c r="D4" s="62"/>
      <c r="E4" s="62"/>
      <c r="F4" s="62"/>
      <c r="G4" s="62"/>
      <c r="H4" s="62"/>
      <c r="I4" s="62"/>
      <c r="J4" s="62"/>
      <c r="K4" s="62"/>
      <c r="L4" s="63"/>
      <c r="M4" s="61" t="s">
        <v>50</v>
      </c>
      <c r="N4" s="62"/>
      <c r="O4" s="62"/>
      <c r="P4" s="62"/>
      <c r="Q4" s="62"/>
      <c r="R4" s="62"/>
      <c r="S4" s="62"/>
      <c r="T4" s="62"/>
      <c r="U4" s="62"/>
      <c r="V4" s="63"/>
      <c r="W4" s="61" t="s">
        <v>49</v>
      </c>
      <c r="X4" s="62"/>
      <c r="Y4" s="62"/>
      <c r="Z4" s="62"/>
      <c r="AA4" s="62"/>
      <c r="AB4" s="62"/>
      <c r="AC4" s="62"/>
      <c r="AD4" s="62"/>
      <c r="AE4" s="62"/>
      <c r="AF4" s="63"/>
      <c r="AG4" s="61" t="s">
        <v>50</v>
      </c>
      <c r="AH4" s="62"/>
      <c r="AI4" s="62"/>
      <c r="AJ4" s="62"/>
      <c r="AK4" s="62"/>
      <c r="AL4" s="62"/>
      <c r="AM4" s="62"/>
      <c r="AN4" s="62"/>
      <c r="AO4" s="62"/>
      <c r="AP4" s="63"/>
      <c r="AQ4" s="61" t="s">
        <v>49</v>
      </c>
      <c r="AR4" s="62"/>
      <c r="AS4" s="62"/>
      <c r="AT4" s="62"/>
      <c r="AU4" s="62"/>
      <c r="AV4" s="62"/>
      <c r="AW4" s="62"/>
      <c r="AX4" s="62"/>
      <c r="AY4" s="62"/>
      <c r="AZ4" s="63"/>
      <c r="BA4" s="61" t="s">
        <v>50</v>
      </c>
      <c r="BB4" s="62"/>
      <c r="BC4" s="62"/>
      <c r="BD4" s="62"/>
      <c r="BE4" s="62"/>
      <c r="BF4" s="62"/>
      <c r="BG4" s="62"/>
      <c r="BH4" s="62"/>
      <c r="BI4" s="62"/>
      <c r="BJ4" s="63"/>
      <c r="BK4" s="59"/>
    </row>
    <row r="5" spans="1:63" ht="18" customHeight="1" x14ac:dyDescent="0.25">
      <c r="A5" s="65"/>
      <c r="B5" s="67"/>
      <c r="C5" s="75" t="s">
        <v>5</v>
      </c>
      <c r="D5" s="76"/>
      <c r="E5" s="76"/>
      <c r="F5" s="76"/>
      <c r="G5" s="77"/>
      <c r="H5" s="78" t="s">
        <v>6</v>
      </c>
      <c r="I5" s="79"/>
      <c r="J5" s="79"/>
      <c r="K5" s="79"/>
      <c r="L5" s="80"/>
      <c r="M5" s="75" t="s">
        <v>5</v>
      </c>
      <c r="N5" s="76"/>
      <c r="O5" s="76"/>
      <c r="P5" s="76"/>
      <c r="Q5" s="77"/>
      <c r="R5" s="78" t="s">
        <v>6</v>
      </c>
      <c r="S5" s="79"/>
      <c r="T5" s="79"/>
      <c r="U5" s="79"/>
      <c r="V5" s="80"/>
      <c r="W5" s="75" t="s">
        <v>5</v>
      </c>
      <c r="X5" s="76"/>
      <c r="Y5" s="76"/>
      <c r="Z5" s="76"/>
      <c r="AA5" s="77"/>
      <c r="AB5" s="78" t="s">
        <v>6</v>
      </c>
      <c r="AC5" s="79"/>
      <c r="AD5" s="79"/>
      <c r="AE5" s="79"/>
      <c r="AF5" s="80"/>
      <c r="AG5" s="75" t="s">
        <v>5</v>
      </c>
      <c r="AH5" s="76"/>
      <c r="AI5" s="76"/>
      <c r="AJ5" s="76"/>
      <c r="AK5" s="77"/>
      <c r="AL5" s="78" t="s">
        <v>6</v>
      </c>
      <c r="AM5" s="79"/>
      <c r="AN5" s="79"/>
      <c r="AO5" s="79"/>
      <c r="AP5" s="80"/>
      <c r="AQ5" s="75" t="s">
        <v>5</v>
      </c>
      <c r="AR5" s="76"/>
      <c r="AS5" s="76"/>
      <c r="AT5" s="76"/>
      <c r="AU5" s="77"/>
      <c r="AV5" s="78" t="s">
        <v>6</v>
      </c>
      <c r="AW5" s="79"/>
      <c r="AX5" s="79"/>
      <c r="AY5" s="79"/>
      <c r="AZ5" s="80"/>
      <c r="BA5" s="75" t="s">
        <v>5</v>
      </c>
      <c r="BB5" s="76"/>
      <c r="BC5" s="76"/>
      <c r="BD5" s="76"/>
      <c r="BE5" s="77"/>
      <c r="BF5" s="78" t="s">
        <v>6</v>
      </c>
      <c r="BG5" s="79"/>
      <c r="BH5" s="79"/>
      <c r="BI5" s="79"/>
      <c r="BJ5" s="80"/>
      <c r="BK5" s="59"/>
    </row>
    <row r="6" spans="1:63" ht="15.75" x14ac:dyDescent="0.3">
      <c r="A6" s="65"/>
      <c r="B6" s="6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0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5.6278420100000002</v>
      </c>
      <c r="E10" s="21">
        <v>0</v>
      </c>
      <c r="F10" s="21">
        <v>0</v>
      </c>
      <c r="G10" s="22">
        <v>0</v>
      </c>
      <c r="H10" s="20">
        <v>0.43929803000000001</v>
      </c>
      <c r="I10" s="21">
        <v>7.7689312299999997</v>
      </c>
      <c r="J10" s="21">
        <v>0</v>
      </c>
      <c r="K10" s="21">
        <v>0</v>
      </c>
      <c r="L10" s="22">
        <v>0.95825282000000001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0.18391398</v>
      </c>
      <c r="S10" s="21">
        <v>0</v>
      </c>
      <c r="T10" s="21">
        <v>0</v>
      </c>
      <c r="U10" s="21">
        <v>0</v>
      </c>
      <c r="V10" s="22">
        <v>1.129382E-2</v>
      </c>
      <c r="W10" s="20">
        <v>0</v>
      </c>
      <c r="X10" s="21">
        <v>0.13620304</v>
      </c>
      <c r="Y10" s="21">
        <v>0</v>
      </c>
      <c r="Z10" s="21">
        <v>0</v>
      </c>
      <c r="AA10" s="22">
        <v>0</v>
      </c>
      <c r="AB10" s="20">
        <v>0.23797976000000001</v>
      </c>
      <c r="AC10" s="21">
        <v>1.7606520000000001E-2</v>
      </c>
      <c r="AD10" s="21">
        <v>0</v>
      </c>
      <c r="AE10" s="21">
        <v>0</v>
      </c>
      <c r="AF10" s="22">
        <v>1.8366873500000001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6.4763039999999994E-2</v>
      </c>
      <c r="AM10" s="21">
        <v>0</v>
      </c>
      <c r="AN10" s="21">
        <v>0</v>
      </c>
      <c r="AO10" s="21">
        <v>0</v>
      </c>
      <c r="AP10" s="22">
        <v>0.10559947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4.4069566699999996</v>
      </c>
      <c r="AW10" s="21">
        <v>5.8263160900000077</v>
      </c>
      <c r="AX10" s="21">
        <v>0</v>
      </c>
      <c r="AY10" s="21">
        <v>1.9357199999999999E-3</v>
      </c>
      <c r="AZ10" s="22">
        <v>29.47114659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2.9254765300000001</v>
      </c>
      <c r="BG10" s="21">
        <v>0.7510116</v>
      </c>
      <c r="BH10" s="21">
        <v>5.3920000000000001E-3</v>
      </c>
      <c r="BI10" s="21">
        <v>0</v>
      </c>
      <c r="BJ10" s="22">
        <v>10.032262429999999</v>
      </c>
      <c r="BK10" s="23">
        <f>SUM(C10:BJ10)</f>
        <v>70.808868700000005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5.6278420100000002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0.43929803000000001</v>
      </c>
      <c r="I11" s="25">
        <f t="shared" si="0"/>
        <v>7.7689312299999997</v>
      </c>
      <c r="J11" s="25">
        <f t="shared" si="0"/>
        <v>0</v>
      </c>
      <c r="K11" s="25">
        <f t="shared" si="0"/>
        <v>0</v>
      </c>
      <c r="L11" s="26">
        <f t="shared" si="0"/>
        <v>0.95825282000000001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0.18391398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1.129382E-2</v>
      </c>
      <c r="W11" s="24">
        <f t="shared" si="0"/>
        <v>0</v>
      </c>
      <c r="X11" s="25">
        <f t="shared" si="0"/>
        <v>0.13620304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0.23797976000000001</v>
      </c>
      <c r="AC11" s="25">
        <f t="shared" si="0"/>
        <v>1.7606520000000001E-2</v>
      </c>
      <c r="AD11" s="25">
        <f t="shared" si="0"/>
        <v>0</v>
      </c>
      <c r="AE11" s="25">
        <f t="shared" si="0"/>
        <v>0</v>
      </c>
      <c r="AF11" s="26">
        <f t="shared" si="0"/>
        <v>1.8366873500000001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6.4763039999999994E-2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0.10559947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4.4069566699999996</v>
      </c>
      <c r="AW11" s="25">
        <f t="shared" si="1"/>
        <v>5.8263160900000077</v>
      </c>
      <c r="AX11" s="25">
        <f t="shared" si="1"/>
        <v>0</v>
      </c>
      <c r="AY11" s="25">
        <f t="shared" si="1"/>
        <v>1.9357199999999999E-3</v>
      </c>
      <c r="AZ11" s="26">
        <f t="shared" si="1"/>
        <v>29.47114659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2.9254765300000001</v>
      </c>
      <c r="BG11" s="25">
        <f t="shared" si="1"/>
        <v>0.7510116</v>
      </c>
      <c r="BH11" s="25">
        <f t="shared" si="1"/>
        <v>5.3920000000000001E-3</v>
      </c>
      <c r="BI11" s="25">
        <f t="shared" si="1"/>
        <v>0</v>
      </c>
      <c r="BJ11" s="26">
        <f t="shared" si="1"/>
        <v>10.032262429999999</v>
      </c>
      <c r="BK11" s="27">
        <f t="shared" si="1"/>
        <v>70.808868700000005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5.6278420100000002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0.43929803000000001</v>
      </c>
      <c r="I30" s="25">
        <f t="shared" si="8"/>
        <v>7.7689312299999997</v>
      </c>
      <c r="J30" s="25">
        <f t="shared" si="8"/>
        <v>0</v>
      </c>
      <c r="K30" s="25">
        <f t="shared" si="8"/>
        <v>0</v>
      </c>
      <c r="L30" s="26">
        <f t="shared" si="8"/>
        <v>0.95825282000000001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0.18391398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1.129382E-2</v>
      </c>
      <c r="W30" s="24">
        <f t="shared" si="8"/>
        <v>0</v>
      </c>
      <c r="X30" s="25">
        <f t="shared" si="8"/>
        <v>0.13620304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0.23797976000000001</v>
      </c>
      <c r="AC30" s="25">
        <f t="shared" si="8"/>
        <v>1.7606520000000001E-2</v>
      </c>
      <c r="AD30" s="25">
        <f t="shared" si="8"/>
        <v>0</v>
      </c>
      <c r="AE30" s="25">
        <f t="shared" si="8"/>
        <v>0</v>
      </c>
      <c r="AF30" s="26">
        <f t="shared" si="8"/>
        <v>1.8366873500000001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6.4763039999999994E-2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0.10559947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4.4069566699999996</v>
      </c>
      <c r="AW30" s="25">
        <f t="shared" si="9"/>
        <v>5.8263160900000077</v>
      </c>
      <c r="AX30" s="25">
        <f t="shared" si="9"/>
        <v>0</v>
      </c>
      <c r="AY30" s="25">
        <f t="shared" si="9"/>
        <v>1.9357199999999999E-3</v>
      </c>
      <c r="AZ30" s="26">
        <f t="shared" si="9"/>
        <v>29.47114659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2.9254765300000001</v>
      </c>
      <c r="BG30" s="25">
        <f t="shared" si="9"/>
        <v>0.7510116</v>
      </c>
      <c r="BH30" s="25">
        <f t="shared" si="9"/>
        <v>5.3920000000000001E-3</v>
      </c>
      <c r="BI30" s="25">
        <f t="shared" si="9"/>
        <v>0</v>
      </c>
      <c r="BJ30" s="26">
        <f t="shared" si="9"/>
        <v>10.032262429999999</v>
      </c>
      <c r="BK30" s="26">
        <f t="shared" si="9"/>
        <v>70.808868700000005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2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0.18699357999999999</v>
      </c>
      <c r="E34" s="21">
        <v>0</v>
      </c>
      <c r="F34" s="21">
        <v>0</v>
      </c>
      <c r="G34" s="22">
        <v>0</v>
      </c>
      <c r="H34" s="20">
        <v>6.4564629499999997</v>
      </c>
      <c r="I34" s="21">
        <v>5.1763030000000002E-2</v>
      </c>
      <c r="J34" s="21">
        <v>0</v>
      </c>
      <c r="K34" s="21">
        <v>0</v>
      </c>
      <c r="L34" s="22">
        <v>0.15945525999999999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5.2895096800000001</v>
      </c>
      <c r="S34" s="21">
        <v>2.6454910000000002E-2</v>
      </c>
      <c r="T34" s="21">
        <v>0</v>
      </c>
      <c r="U34" s="21">
        <v>0</v>
      </c>
      <c r="V34" s="22">
        <v>3.074607E-2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0.89791639999999995</v>
      </c>
      <c r="AC34" s="21">
        <v>1.8606500000000002E-2</v>
      </c>
      <c r="AD34" s="21">
        <v>0</v>
      </c>
      <c r="AE34" s="21">
        <v>0</v>
      </c>
      <c r="AF34" s="22">
        <v>1.3906699499999999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0.20020792000000001</v>
      </c>
      <c r="AM34" s="21">
        <v>8.5619300000000006E-3</v>
      </c>
      <c r="AN34" s="21">
        <v>0</v>
      </c>
      <c r="AO34" s="21">
        <v>0</v>
      </c>
      <c r="AP34" s="22">
        <v>2.6149019999999999E-2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30.198792869999998</v>
      </c>
      <c r="AW34" s="21">
        <v>2.1161156700000001</v>
      </c>
      <c r="AX34" s="21">
        <v>0</v>
      </c>
      <c r="AY34" s="21">
        <v>0</v>
      </c>
      <c r="AZ34" s="22">
        <v>12.083175539999999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16.696072560000001</v>
      </c>
      <c r="BG34" s="21">
        <v>0.70964981999999999</v>
      </c>
      <c r="BH34" s="21">
        <v>0</v>
      </c>
      <c r="BI34" s="21">
        <v>0</v>
      </c>
      <c r="BJ34" s="22">
        <v>1.7332484699999999</v>
      </c>
      <c r="BK34" s="23">
        <f>SUM(C34:BJ34)</f>
        <v>78.280552130000004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0.18699357999999999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6.4564629499999997</v>
      </c>
      <c r="I35" s="25">
        <f t="shared" si="10"/>
        <v>5.1763030000000002E-2</v>
      </c>
      <c r="J35" s="25">
        <f t="shared" si="10"/>
        <v>0</v>
      </c>
      <c r="K35" s="25">
        <f t="shared" si="10"/>
        <v>0</v>
      </c>
      <c r="L35" s="26">
        <f t="shared" si="10"/>
        <v>0.15945525999999999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5.2895096800000001</v>
      </c>
      <c r="S35" s="25">
        <f t="shared" si="10"/>
        <v>2.6454910000000002E-2</v>
      </c>
      <c r="T35" s="25">
        <f t="shared" si="10"/>
        <v>0</v>
      </c>
      <c r="U35" s="25">
        <f t="shared" si="10"/>
        <v>0</v>
      </c>
      <c r="V35" s="26">
        <f t="shared" si="10"/>
        <v>3.074607E-2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0.89791639999999995</v>
      </c>
      <c r="AC35" s="25">
        <f t="shared" si="10"/>
        <v>1.8606500000000002E-2</v>
      </c>
      <c r="AD35" s="25">
        <f t="shared" si="10"/>
        <v>0</v>
      </c>
      <c r="AE35" s="25">
        <f t="shared" si="10"/>
        <v>0</v>
      </c>
      <c r="AF35" s="26">
        <f t="shared" si="10"/>
        <v>1.3906699499999999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0.20020792000000001</v>
      </c>
      <c r="AM35" s="25">
        <f t="shared" si="11"/>
        <v>8.5619300000000006E-3</v>
      </c>
      <c r="AN35" s="25">
        <f t="shared" si="11"/>
        <v>0</v>
      </c>
      <c r="AO35" s="25">
        <f t="shared" si="11"/>
        <v>0</v>
      </c>
      <c r="AP35" s="26">
        <f t="shared" si="11"/>
        <v>2.6149019999999999E-2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30.198792869999998</v>
      </c>
      <c r="AW35" s="25">
        <f t="shared" si="11"/>
        <v>2.1161156700000001</v>
      </c>
      <c r="AX35" s="25">
        <f t="shared" si="11"/>
        <v>0</v>
      </c>
      <c r="AY35" s="25">
        <f t="shared" si="11"/>
        <v>0</v>
      </c>
      <c r="AZ35" s="26">
        <f t="shared" si="11"/>
        <v>12.083175539999999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16.696072560000001</v>
      </c>
      <c r="BG35" s="25">
        <f t="shared" si="11"/>
        <v>0.70964981999999999</v>
      </c>
      <c r="BH35" s="25">
        <f t="shared" si="11"/>
        <v>0</v>
      </c>
      <c r="BI35" s="25">
        <f t="shared" si="11"/>
        <v>0</v>
      </c>
      <c r="BJ35" s="26">
        <f t="shared" si="11"/>
        <v>1.7332484699999999</v>
      </c>
      <c r="BK35" s="27">
        <f t="shared" si="11"/>
        <v>78.280552130000004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100</v>
      </c>
      <c r="C38" s="56">
        <v>0</v>
      </c>
      <c r="D38" s="21">
        <v>0.78304311000000004</v>
      </c>
      <c r="E38" s="21">
        <v>0</v>
      </c>
      <c r="F38" s="21">
        <v>0</v>
      </c>
      <c r="G38" s="57">
        <v>2.16842706</v>
      </c>
      <c r="H38" s="56">
        <v>11.389027069999999</v>
      </c>
      <c r="I38" s="21">
        <v>3.5869588700000001</v>
      </c>
      <c r="J38" s="21">
        <v>0</v>
      </c>
      <c r="K38" s="21">
        <v>0</v>
      </c>
      <c r="L38" s="57">
        <v>18.421165340000002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6.2576899900000003</v>
      </c>
      <c r="S38" s="21">
        <v>0.22902415000000001</v>
      </c>
      <c r="T38" s="21">
        <v>0</v>
      </c>
      <c r="U38" s="21">
        <v>0</v>
      </c>
      <c r="V38" s="57">
        <v>2.38725787</v>
      </c>
      <c r="W38" s="56">
        <v>0</v>
      </c>
      <c r="X38" s="21">
        <v>0</v>
      </c>
      <c r="Y38" s="21">
        <v>0</v>
      </c>
      <c r="Z38" s="21">
        <v>0</v>
      </c>
      <c r="AA38" s="57">
        <v>0</v>
      </c>
      <c r="AB38" s="56">
        <v>2.1125699400000002</v>
      </c>
      <c r="AC38" s="21">
        <v>0.21601859000000001</v>
      </c>
      <c r="AD38" s="21">
        <v>0</v>
      </c>
      <c r="AE38" s="21">
        <v>0</v>
      </c>
      <c r="AF38" s="57">
        <v>4.5978373899999996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0.70041893</v>
      </c>
      <c r="AM38" s="21">
        <v>8.0573000000000006E-2</v>
      </c>
      <c r="AN38" s="21">
        <v>0</v>
      </c>
      <c r="AO38" s="21">
        <v>0</v>
      </c>
      <c r="AP38" s="57">
        <v>0.55436547999999997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71.98295109</v>
      </c>
      <c r="AW38" s="21">
        <v>28.534380290000041</v>
      </c>
      <c r="AX38" s="21">
        <v>0</v>
      </c>
      <c r="AY38" s="21">
        <v>0</v>
      </c>
      <c r="AZ38" s="57">
        <v>223.03871973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44.120724189999997</v>
      </c>
      <c r="BG38" s="21">
        <v>10.60946775</v>
      </c>
      <c r="BH38" s="21">
        <v>0</v>
      </c>
      <c r="BI38" s="21">
        <v>0</v>
      </c>
      <c r="BJ38" s="57">
        <v>61.406914319999998</v>
      </c>
      <c r="BK38" s="23">
        <f>SUM(C38:BJ38)</f>
        <v>493.17753416000005</v>
      </c>
    </row>
    <row r="39" spans="1:63" x14ac:dyDescent="0.25">
      <c r="A39" s="19"/>
      <c r="B39" s="7" t="s">
        <v>96</v>
      </c>
      <c r="C39" s="53">
        <v>1.8320110000000001E-2</v>
      </c>
      <c r="D39" s="53">
        <v>5.8685775400000004</v>
      </c>
      <c r="E39" s="53">
        <v>0</v>
      </c>
      <c r="F39" s="53">
        <v>0</v>
      </c>
      <c r="G39" s="53">
        <v>1.2177298400000001</v>
      </c>
      <c r="H39" s="53">
        <v>20.173932789999999</v>
      </c>
      <c r="I39" s="53">
        <v>5.1920512800000003</v>
      </c>
      <c r="J39" s="53">
        <v>0</v>
      </c>
      <c r="K39" s="53">
        <v>0</v>
      </c>
      <c r="L39" s="53">
        <v>9.9136525300000002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12.66033198</v>
      </c>
      <c r="S39" s="53">
        <v>6.8734229999999993E-2</v>
      </c>
      <c r="T39" s="53">
        <v>0</v>
      </c>
      <c r="U39" s="53">
        <v>0</v>
      </c>
      <c r="V39" s="53">
        <v>1.7650933799999999</v>
      </c>
      <c r="W39" s="53">
        <v>0</v>
      </c>
      <c r="X39" s="53">
        <v>0.27318808</v>
      </c>
      <c r="Y39" s="53">
        <v>0</v>
      </c>
      <c r="Z39" s="53">
        <v>0</v>
      </c>
      <c r="AA39" s="53">
        <v>0</v>
      </c>
      <c r="AB39" s="53">
        <v>9.4966260899999995</v>
      </c>
      <c r="AC39" s="53">
        <v>5.0138374099999998</v>
      </c>
      <c r="AD39" s="53">
        <v>0</v>
      </c>
      <c r="AE39" s="53">
        <v>0</v>
      </c>
      <c r="AF39" s="53">
        <v>14.91728024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4.5486128399999997</v>
      </c>
      <c r="AM39" s="53">
        <v>3.8843419999999997E-2</v>
      </c>
      <c r="AN39" s="53">
        <v>0</v>
      </c>
      <c r="AO39" s="53">
        <v>0</v>
      </c>
      <c r="AP39" s="53">
        <v>1.1823263100000001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199.80251017000001</v>
      </c>
      <c r="AW39" s="53">
        <v>37.33542384999997</v>
      </c>
      <c r="AX39" s="53">
        <v>0</v>
      </c>
      <c r="AY39" s="53">
        <v>0</v>
      </c>
      <c r="AZ39" s="53">
        <v>296.24755309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112.21708587000001</v>
      </c>
      <c r="BG39" s="54">
        <v>12.50643401</v>
      </c>
      <c r="BH39" s="53">
        <v>0</v>
      </c>
      <c r="BI39" s="53">
        <v>0</v>
      </c>
      <c r="BJ39" s="53">
        <v>36.798458930000002</v>
      </c>
      <c r="BK39" s="23">
        <f>SUM(C39:BJ39)</f>
        <v>787.25660399000003</v>
      </c>
    </row>
    <row r="40" spans="1:63" s="28" customFormat="1" x14ac:dyDescent="0.25">
      <c r="A40" s="19"/>
      <c r="B40" s="8" t="s">
        <v>12</v>
      </c>
      <c r="C40" s="24">
        <f>SUM(C38:C39)</f>
        <v>1.8320110000000001E-2</v>
      </c>
      <c r="D40" s="24">
        <f t="shared" ref="D40:BK40" si="12">SUM(D38:D39)</f>
        <v>6.6516206500000008</v>
      </c>
      <c r="E40" s="24">
        <f t="shared" si="12"/>
        <v>0</v>
      </c>
      <c r="F40" s="24">
        <f t="shared" si="12"/>
        <v>0</v>
      </c>
      <c r="G40" s="24">
        <f t="shared" si="12"/>
        <v>3.3861569</v>
      </c>
      <c r="H40" s="24">
        <f t="shared" si="12"/>
        <v>31.562959859999999</v>
      </c>
      <c r="I40" s="24">
        <f t="shared" si="12"/>
        <v>8.7790101500000013</v>
      </c>
      <c r="J40" s="24">
        <f t="shared" si="12"/>
        <v>0</v>
      </c>
      <c r="K40" s="24">
        <f t="shared" si="12"/>
        <v>0</v>
      </c>
      <c r="L40" s="24">
        <f t="shared" si="12"/>
        <v>28.334817870000002</v>
      </c>
      <c r="M40" s="24">
        <f t="shared" si="12"/>
        <v>0</v>
      </c>
      <c r="N40" s="24">
        <f t="shared" si="12"/>
        <v>0</v>
      </c>
      <c r="O40" s="24">
        <f t="shared" si="12"/>
        <v>0</v>
      </c>
      <c r="P40" s="24">
        <f t="shared" si="12"/>
        <v>0</v>
      </c>
      <c r="Q40" s="24">
        <f t="shared" si="12"/>
        <v>0</v>
      </c>
      <c r="R40" s="24">
        <f t="shared" si="12"/>
        <v>18.918021970000002</v>
      </c>
      <c r="S40" s="24">
        <f t="shared" si="12"/>
        <v>0.29775837999999999</v>
      </c>
      <c r="T40" s="24">
        <f t="shared" si="12"/>
        <v>0</v>
      </c>
      <c r="U40" s="24">
        <f t="shared" si="12"/>
        <v>0</v>
      </c>
      <c r="V40" s="24">
        <f t="shared" si="12"/>
        <v>4.1523512499999997</v>
      </c>
      <c r="W40" s="24">
        <f t="shared" si="12"/>
        <v>0</v>
      </c>
      <c r="X40" s="24">
        <f t="shared" si="12"/>
        <v>0.27318808</v>
      </c>
      <c r="Y40" s="24">
        <f t="shared" si="12"/>
        <v>0</v>
      </c>
      <c r="Z40" s="24">
        <f t="shared" si="12"/>
        <v>0</v>
      </c>
      <c r="AA40" s="24">
        <f t="shared" si="12"/>
        <v>0</v>
      </c>
      <c r="AB40" s="24">
        <f t="shared" si="12"/>
        <v>11.60919603</v>
      </c>
      <c r="AC40" s="24">
        <f t="shared" si="12"/>
        <v>5.2298559999999998</v>
      </c>
      <c r="AD40" s="24">
        <f t="shared" si="12"/>
        <v>0</v>
      </c>
      <c r="AE40" s="24">
        <f t="shared" si="12"/>
        <v>0</v>
      </c>
      <c r="AF40" s="24">
        <f t="shared" si="12"/>
        <v>19.515117629999999</v>
      </c>
      <c r="AG40" s="24">
        <f t="shared" si="12"/>
        <v>0</v>
      </c>
      <c r="AH40" s="24">
        <f t="shared" si="12"/>
        <v>0</v>
      </c>
      <c r="AI40" s="24">
        <f t="shared" si="12"/>
        <v>0</v>
      </c>
      <c r="AJ40" s="24">
        <f t="shared" si="12"/>
        <v>0</v>
      </c>
      <c r="AK40" s="24">
        <f t="shared" si="12"/>
        <v>0</v>
      </c>
      <c r="AL40" s="24">
        <f t="shared" si="12"/>
        <v>5.2490317699999993</v>
      </c>
      <c r="AM40" s="24">
        <f t="shared" si="12"/>
        <v>0.11941642</v>
      </c>
      <c r="AN40" s="24">
        <f t="shared" si="12"/>
        <v>0</v>
      </c>
      <c r="AO40" s="24">
        <f t="shared" si="12"/>
        <v>0</v>
      </c>
      <c r="AP40" s="24">
        <f t="shared" si="12"/>
        <v>1.7366917900000001</v>
      </c>
      <c r="AQ40" s="24">
        <f t="shared" si="12"/>
        <v>0</v>
      </c>
      <c r="AR40" s="24">
        <f t="shared" si="12"/>
        <v>0</v>
      </c>
      <c r="AS40" s="24">
        <f t="shared" si="12"/>
        <v>0</v>
      </c>
      <c r="AT40" s="24">
        <f t="shared" si="12"/>
        <v>0</v>
      </c>
      <c r="AU40" s="24">
        <f t="shared" si="12"/>
        <v>0</v>
      </c>
      <c r="AV40" s="24">
        <f t="shared" si="12"/>
        <v>271.78546126000003</v>
      </c>
      <c r="AW40" s="24">
        <f t="shared" si="12"/>
        <v>65.869804140000014</v>
      </c>
      <c r="AX40" s="24">
        <f t="shared" si="12"/>
        <v>0</v>
      </c>
      <c r="AY40" s="24">
        <f t="shared" si="12"/>
        <v>0</v>
      </c>
      <c r="AZ40" s="24">
        <f t="shared" si="12"/>
        <v>519.28627282000002</v>
      </c>
      <c r="BA40" s="24">
        <f t="shared" si="12"/>
        <v>0</v>
      </c>
      <c r="BB40" s="24">
        <f t="shared" si="12"/>
        <v>0</v>
      </c>
      <c r="BC40" s="24">
        <f t="shared" si="12"/>
        <v>0</v>
      </c>
      <c r="BD40" s="24">
        <f t="shared" si="12"/>
        <v>0</v>
      </c>
      <c r="BE40" s="24">
        <f t="shared" si="12"/>
        <v>0</v>
      </c>
      <c r="BF40" s="24">
        <f t="shared" si="12"/>
        <v>156.33781006000001</v>
      </c>
      <c r="BG40" s="24">
        <f t="shared" si="12"/>
        <v>23.11590176</v>
      </c>
      <c r="BH40" s="24">
        <f t="shared" si="12"/>
        <v>0</v>
      </c>
      <c r="BI40" s="24">
        <f t="shared" si="12"/>
        <v>0</v>
      </c>
      <c r="BJ40" s="24">
        <f t="shared" si="12"/>
        <v>98.205373250000008</v>
      </c>
      <c r="BK40" s="24">
        <f t="shared" si="12"/>
        <v>1280.4341381500001</v>
      </c>
    </row>
    <row r="41" spans="1:63" s="28" customFormat="1" x14ac:dyDescent="0.25">
      <c r="A41" s="19"/>
      <c r="B41" s="8" t="s">
        <v>23</v>
      </c>
      <c r="C41" s="24">
        <f t="shared" ref="C41:AH41" si="13">C40+C35</f>
        <v>1.8320110000000001E-2</v>
      </c>
      <c r="D41" s="25">
        <f t="shared" si="13"/>
        <v>6.838614230000001</v>
      </c>
      <c r="E41" s="25">
        <f t="shared" si="13"/>
        <v>0</v>
      </c>
      <c r="F41" s="25">
        <f t="shared" si="13"/>
        <v>0</v>
      </c>
      <c r="G41" s="26">
        <f t="shared" si="13"/>
        <v>3.3861569</v>
      </c>
      <c r="H41" s="24">
        <f t="shared" si="13"/>
        <v>38.019422810000002</v>
      </c>
      <c r="I41" s="25">
        <f t="shared" si="13"/>
        <v>8.8307731800000013</v>
      </c>
      <c r="J41" s="25">
        <f t="shared" si="13"/>
        <v>0</v>
      </c>
      <c r="K41" s="25">
        <f t="shared" si="13"/>
        <v>0</v>
      </c>
      <c r="L41" s="26">
        <f t="shared" si="13"/>
        <v>28.494273130000003</v>
      </c>
      <c r="M41" s="24">
        <f t="shared" si="13"/>
        <v>0</v>
      </c>
      <c r="N41" s="25">
        <f t="shared" si="13"/>
        <v>0</v>
      </c>
      <c r="O41" s="25">
        <f t="shared" si="13"/>
        <v>0</v>
      </c>
      <c r="P41" s="25">
        <f t="shared" si="13"/>
        <v>0</v>
      </c>
      <c r="Q41" s="26">
        <f t="shared" si="13"/>
        <v>0</v>
      </c>
      <c r="R41" s="24">
        <f t="shared" si="13"/>
        <v>24.20753165</v>
      </c>
      <c r="S41" s="25">
        <f t="shared" si="13"/>
        <v>0.32421328999999999</v>
      </c>
      <c r="T41" s="25">
        <f t="shared" si="13"/>
        <v>0</v>
      </c>
      <c r="U41" s="25">
        <f t="shared" si="13"/>
        <v>0</v>
      </c>
      <c r="V41" s="26">
        <f t="shared" si="13"/>
        <v>4.1830973199999999</v>
      </c>
      <c r="W41" s="24">
        <f t="shared" si="13"/>
        <v>0</v>
      </c>
      <c r="X41" s="25">
        <f t="shared" si="13"/>
        <v>0.27318808</v>
      </c>
      <c r="Y41" s="25">
        <f t="shared" si="13"/>
        <v>0</v>
      </c>
      <c r="Z41" s="25">
        <f t="shared" si="13"/>
        <v>0</v>
      </c>
      <c r="AA41" s="26">
        <f t="shared" si="13"/>
        <v>0</v>
      </c>
      <c r="AB41" s="24">
        <f t="shared" si="13"/>
        <v>12.507112429999999</v>
      </c>
      <c r="AC41" s="25">
        <f t="shared" si="13"/>
        <v>5.2484624999999996</v>
      </c>
      <c r="AD41" s="25">
        <f t="shared" si="13"/>
        <v>0</v>
      </c>
      <c r="AE41" s="25">
        <f t="shared" si="13"/>
        <v>0</v>
      </c>
      <c r="AF41" s="26">
        <f t="shared" si="13"/>
        <v>20.905787579999998</v>
      </c>
      <c r="AG41" s="24">
        <f t="shared" si="13"/>
        <v>0</v>
      </c>
      <c r="AH41" s="25">
        <f t="shared" si="13"/>
        <v>0</v>
      </c>
      <c r="AI41" s="25">
        <f t="shared" ref="AI41:BK41" si="14">AI40+AI35</f>
        <v>0</v>
      </c>
      <c r="AJ41" s="25">
        <f t="shared" si="14"/>
        <v>0</v>
      </c>
      <c r="AK41" s="26">
        <f t="shared" si="14"/>
        <v>0</v>
      </c>
      <c r="AL41" s="24">
        <f t="shared" si="14"/>
        <v>5.4492396899999997</v>
      </c>
      <c r="AM41" s="25">
        <f t="shared" si="14"/>
        <v>0.12797834999999999</v>
      </c>
      <c r="AN41" s="25">
        <f t="shared" si="14"/>
        <v>0</v>
      </c>
      <c r="AO41" s="25">
        <f t="shared" si="14"/>
        <v>0</v>
      </c>
      <c r="AP41" s="26">
        <f t="shared" si="14"/>
        <v>1.7628408100000001</v>
      </c>
      <c r="AQ41" s="24">
        <f t="shared" si="14"/>
        <v>0</v>
      </c>
      <c r="AR41" s="25">
        <f t="shared" si="14"/>
        <v>0</v>
      </c>
      <c r="AS41" s="25">
        <f t="shared" si="14"/>
        <v>0</v>
      </c>
      <c r="AT41" s="25">
        <f t="shared" si="14"/>
        <v>0</v>
      </c>
      <c r="AU41" s="26">
        <f t="shared" si="14"/>
        <v>0</v>
      </c>
      <c r="AV41" s="24">
        <f t="shared" si="14"/>
        <v>301.98425413000001</v>
      </c>
      <c r="AW41" s="25">
        <f t="shared" si="14"/>
        <v>67.985919810000013</v>
      </c>
      <c r="AX41" s="25">
        <f t="shared" si="14"/>
        <v>0</v>
      </c>
      <c r="AY41" s="25">
        <f t="shared" si="14"/>
        <v>0</v>
      </c>
      <c r="AZ41" s="26">
        <f t="shared" si="14"/>
        <v>531.36944835999998</v>
      </c>
      <c r="BA41" s="24">
        <f t="shared" si="14"/>
        <v>0</v>
      </c>
      <c r="BB41" s="25">
        <f t="shared" si="14"/>
        <v>0</v>
      </c>
      <c r="BC41" s="25">
        <f t="shared" si="14"/>
        <v>0</v>
      </c>
      <c r="BD41" s="25">
        <f t="shared" si="14"/>
        <v>0</v>
      </c>
      <c r="BE41" s="26">
        <f t="shared" si="14"/>
        <v>0</v>
      </c>
      <c r="BF41" s="24">
        <f t="shared" si="14"/>
        <v>173.03388262000001</v>
      </c>
      <c r="BG41" s="25">
        <f t="shared" si="14"/>
        <v>23.825551579999999</v>
      </c>
      <c r="BH41" s="25">
        <f t="shared" si="14"/>
        <v>0</v>
      </c>
      <c r="BI41" s="25">
        <f t="shared" si="14"/>
        <v>0</v>
      </c>
      <c r="BJ41" s="26">
        <f t="shared" si="14"/>
        <v>99.938621720000015</v>
      </c>
      <c r="BK41" s="26">
        <f t="shared" si="14"/>
        <v>1358.71469028</v>
      </c>
    </row>
    <row r="42" spans="1:63" ht="15" customHeight="1" x14ac:dyDescent="0.25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x14ac:dyDescent="0.25">
      <c r="A43" s="19" t="s">
        <v>24</v>
      </c>
      <c r="B43" s="12" t="s">
        <v>25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25">
      <c r="A44" s="19" t="s">
        <v>7</v>
      </c>
      <c r="B44" s="8" t="s">
        <v>26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/>
      <c r="B45" s="7" t="s">
        <v>103</v>
      </c>
      <c r="C45" s="20">
        <v>0</v>
      </c>
      <c r="D45" s="21">
        <v>0.12902580999999999</v>
      </c>
      <c r="E45" s="21">
        <v>0</v>
      </c>
      <c r="F45" s="21">
        <v>0</v>
      </c>
      <c r="G45" s="22">
        <v>0</v>
      </c>
      <c r="H45" s="20">
        <v>0.82649817000000003</v>
      </c>
      <c r="I45" s="21">
        <v>8.9285859999999995E-2</v>
      </c>
      <c r="J45" s="21">
        <v>0</v>
      </c>
      <c r="K45" s="21">
        <v>0</v>
      </c>
      <c r="L45" s="22">
        <v>1.12183118</v>
      </c>
      <c r="M45" s="20">
        <v>0</v>
      </c>
      <c r="N45" s="21">
        <v>0</v>
      </c>
      <c r="O45" s="21">
        <v>0</v>
      </c>
      <c r="P45" s="21">
        <v>0</v>
      </c>
      <c r="Q45" s="22">
        <v>0</v>
      </c>
      <c r="R45" s="20">
        <v>0.52378395</v>
      </c>
      <c r="S45" s="21">
        <v>1.432186E-2</v>
      </c>
      <c r="T45" s="21">
        <v>0</v>
      </c>
      <c r="U45" s="21">
        <v>0</v>
      </c>
      <c r="V45" s="22">
        <v>0.28114884000000001</v>
      </c>
      <c r="W45" s="20">
        <v>0</v>
      </c>
      <c r="X45" s="21">
        <v>0</v>
      </c>
      <c r="Y45" s="21">
        <v>0</v>
      </c>
      <c r="Z45" s="21">
        <v>0</v>
      </c>
      <c r="AA45" s="22">
        <v>0</v>
      </c>
      <c r="AB45" s="20">
        <v>0.36034242999999999</v>
      </c>
      <c r="AC45" s="21">
        <v>0.10839177</v>
      </c>
      <c r="AD45" s="21">
        <v>0</v>
      </c>
      <c r="AE45" s="21">
        <v>0</v>
      </c>
      <c r="AF45" s="22">
        <v>1.86260859</v>
      </c>
      <c r="AG45" s="20">
        <v>0</v>
      </c>
      <c r="AH45" s="21">
        <v>0</v>
      </c>
      <c r="AI45" s="21">
        <v>0</v>
      </c>
      <c r="AJ45" s="21">
        <v>0</v>
      </c>
      <c r="AK45" s="22">
        <v>0</v>
      </c>
      <c r="AL45" s="20">
        <v>0.10138034</v>
      </c>
      <c r="AM45" s="21">
        <v>3.8707999999999999E-4</v>
      </c>
      <c r="AN45" s="21">
        <v>0</v>
      </c>
      <c r="AO45" s="21">
        <v>0</v>
      </c>
      <c r="AP45" s="22">
        <v>0.10399499</v>
      </c>
      <c r="AQ45" s="20">
        <v>0</v>
      </c>
      <c r="AR45" s="21">
        <v>0</v>
      </c>
      <c r="AS45" s="21">
        <v>0</v>
      </c>
      <c r="AT45" s="21">
        <v>0</v>
      </c>
      <c r="AU45" s="22">
        <v>0</v>
      </c>
      <c r="AV45" s="20">
        <v>7.0348180100000004</v>
      </c>
      <c r="AW45" s="21">
        <v>4.7916962900000017</v>
      </c>
      <c r="AX45" s="21">
        <v>0</v>
      </c>
      <c r="AY45" s="21">
        <v>0</v>
      </c>
      <c r="AZ45" s="22">
        <v>33.416920089999998</v>
      </c>
      <c r="BA45" s="20">
        <v>0</v>
      </c>
      <c r="BB45" s="21">
        <v>0</v>
      </c>
      <c r="BC45" s="21">
        <v>0</v>
      </c>
      <c r="BD45" s="21">
        <v>0</v>
      </c>
      <c r="BE45" s="22">
        <v>0</v>
      </c>
      <c r="BF45" s="20">
        <v>4.7791488600000003</v>
      </c>
      <c r="BG45" s="21">
        <v>0.92321014000000001</v>
      </c>
      <c r="BH45" s="21">
        <v>0</v>
      </c>
      <c r="BI45" s="21">
        <v>0</v>
      </c>
      <c r="BJ45" s="22">
        <v>12.548966009999999</v>
      </c>
      <c r="BK45" s="23">
        <f>SUM(C45:BJ45)</f>
        <v>69.017760269999997</v>
      </c>
    </row>
    <row r="46" spans="1:63" x14ac:dyDescent="0.25">
      <c r="A46" s="19"/>
      <c r="B46" s="7"/>
      <c r="C46" s="20"/>
      <c r="D46" s="21"/>
      <c r="E46" s="21"/>
      <c r="F46" s="21"/>
      <c r="G46" s="22"/>
      <c r="H46" s="20"/>
      <c r="I46" s="21"/>
      <c r="J46" s="21"/>
      <c r="K46" s="21"/>
      <c r="L46" s="22"/>
      <c r="M46" s="20"/>
      <c r="N46" s="21"/>
      <c r="O46" s="21"/>
      <c r="P46" s="21"/>
      <c r="Q46" s="22"/>
      <c r="R46" s="20"/>
      <c r="S46" s="21"/>
      <c r="T46" s="21"/>
      <c r="U46" s="21"/>
      <c r="V46" s="22"/>
      <c r="W46" s="20"/>
      <c r="X46" s="21"/>
      <c r="Y46" s="21"/>
      <c r="Z46" s="21"/>
      <c r="AA46" s="22"/>
      <c r="AB46" s="20"/>
      <c r="AC46" s="21"/>
      <c r="AD46" s="21"/>
      <c r="AE46" s="21"/>
      <c r="AF46" s="22"/>
      <c r="AG46" s="20"/>
      <c r="AH46" s="21"/>
      <c r="AI46" s="21"/>
      <c r="AJ46" s="21"/>
      <c r="AK46" s="22"/>
      <c r="AL46" s="20"/>
      <c r="AM46" s="21"/>
      <c r="AN46" s="21"/>
      <c r="AO46" s="21"/>
      <c r="AP46" s="22"/>
      <c r="AQ46" s="20"/>
      <c r="AR46" s="21"/>
      <c r="AS46" s="21"/>
      <c r="AT46" s="21"/>
      <c r="AU46" s="22"/>
      <c r="AV46" s="20"/>
      <c r="AW46" s="21"/>
      <c r="AX46" s="21"/>
      <c r="AY46" s="21"/>
      <c r="AZ46" s="22"/>
      <c r="BA46" s="20"/>
      <c r="BB46" s="21"/>
      <c r="BC46" s="21"/>
      <c r="BD46" s="21"/>
      <c r="BE46" s="22"/>
      <c r="BF46" s="20"/>
      <c r="BG46" s="21"/>
      <c r="BH46" s="21"/>
      <c r="BI46" s="21"/>
      <c r="BJ46" s="22"/>
      <c r="BK46" s="23"/>
    </row>
    <row r="47" spans="1:63" s="28" customFormat="1" x14ac:dyDescent="0.25">
      <c r="A47" s="19"/>
      <c r="B47" s="8" t="s">
        <v>27</v>
      </c>
      <c r="C47" s="24">
        <f>SUM(C45:C46)</f>
        <v>0</v>
      </c>
      <c r="D47" s="24">
        <f t="shared" ref="D47:BK47" si="15">SUM(D45:D46)</f>
        <v>0.12902580999999999</v>
      </c>
      <c r="E47" s="24">
        <f t="shared" si="15"/>
        <v>0</v>
      </c>
      <c r="F47" s="24">
        <f t="shared" si="15"/>
        <v>0</v>
      </c>
      <c r="G47" s="24">
        <f t="shared" si="15"/>
        <v>0</v>
      </c>
      <c r="H47" s="24">
        <f t="shared" si="15"/>
        <v>0.82649817000000003</v>
      </c>
      <c r="I47" s="24">
        <f t="shared" si="15"/>
        <v>8.9285859999999995E-2</v>
      </c>
      <c r="J47" s="24">
        <f t="shared" si="15"/>
        <v>0</v>
      </c>
      <c r="K47" s="24">
        <f t="shared" si="15"/>
        <v>0</v>
      </c>
      <c r="L47" s="24">
        <f t="shared" si="15"/>
        <v>1.12183118</v>
      </c>
      <c r="M47" s="24">
        <f t="shared" si="15"/>
        <v>0</v>
      </c>
      <c r="N47" s="24">
        <f t="shared" si="15"/>
        <v>0</v>
      </c>
      <c r="O47" s="24">
        <f t="shared" si="15"/>
        <v>0</v>
      </c>
      <c r="P47" s="24">
        <f t="shared" si="15"/>
        <v>0</v>
      </c>
      <c r="Q47" s="24">
        <f t="shared" si="15"/>
        <v>0</v>
      </c>
      <c r="R47" s="24">
        <f t="shared" si="15"/>
        <v>0.52378395</v>
      </c>
      <c r="S47" s="24">
        <f t="shared" si="15"/>
        <v>1.432186E-2</v>
      </c>
      <c r="T47" s="24">
        <f t="shared" si="15"/>
        <v>0</v>
      </c>
      <c r="U47" s="24">
        <f t="shared" si="15"/>
        <v>0</v>
      </c>
      <c r="V47" s="24">
        <f t="shared" si="15"/>
        <v>0.28114884000000001</v>
      </c>
      <c r="W47" s="24">
        <f t="shared" si="15"/>
        <v>0</v>
      </c>
      <c r="X47" s="24">
        <f t="shared" si="15"/>
        <v>0</v>
      </c>
      <c r="Y47" s="24">
        <f t="shared" si="15"/>
        <v>0</v>
      </c>
      <c r="Z47" s="24">
        <f t="shared" si="15"/>
        <v>0</v>
      </c>
      <c r="AA47" s="24">
        <f t="shared" si="15"/>
        <v>0</v>
      </c>
      <c r="AB47" s="24">
        <f t="shared" si="15"/>
        <v>0.36034242999999999</v>
      </c>
      <c r="AC47" s="24">
        <f t="shared" si="15"/>
        <v>0.10839177</v>
      </c>
      <c r="AD47" s="24">
        <f t="shared" si="15"/>
        <v>0</v>
      </c>
      <c r="AE47" s="24">
        <f t="shared" si="15"/>
        <v>0</v>
      </c>
      <c r="AF47" s="24">
        <f t="shared" si="15"/>
        <v>1.86260859</v>
      </c>
      <c r="AG47" s="24">
        <f t="shared" si="15"/>
        <v>0</v>
      </c>
      <c r="AH47" s="24">
        <f t="shared" si="15"/>
        <v>0</v>
      </c>
      <c r="AI47" s="24">
        <f t="shared" si="15"/>
        <v>0</v>
      </c>
      <c r="AJ47" s="24">
        <f t="shared" si="15"/>
        <v>0</v>
      </c>
      <c r="AK47" s="24">
        <f t="shared" si="15"/>
        <v>0</v>
      </c>
      <c r="AL47" s="24">
        <f t="shared" si="15"/>
        <v>0.10138034</v>
      </c>
      <c r="AM47" s="24">
        <f t="shared" si="15"/>
        <v>3.8707999999999999E-4</v>
      </c>
      <c r="AN47" s="24">
        <f t="shared" si="15"/>
        <v>0</v>
      </c>
      <c r="AO47" s="24">
        <f t="shared" si="15"/>
        <v>0</v>
      </c>
      <c r="AP47" s="24">
        <f t="shared" si="15"/>
        <v>0.10399499</v>
      </c>
      <c r="AQ47" s="24">
        <f t="shared" si="15"/>
        <v>0</v>
      </c>
      <c r="AR47" s="24">
        <f t="shared" si="15"/>
        <v>0</v>
      </c>
      <c r="AS47" s="24">
        <f t="shared" si="15"/>
        <v>0</v>
      </c>
      <c r="AT47" s="24">
        <f t="shared" si="15"/>
        <v>0</v>
      </c>
      <c r="AU47" s="24">
        <f t="shared" si="15"/>
        <v>0</v>
      </c>
      <c r="AV47" s="24">
        <f t="shared" si="15"/>
        <v>7.0348180100000004</v>
      </c>
      <c r="AW47" s="24">
        <f t="shared" si="15"/>
        <v>4.7916962900000017</v>
      </c>
      <c r="AX47" s="24">
        <f t="shared" si="15"/>
        <v>0</v>
      </c>
      <c r="AY47" s="24">
        <f t="shared" si="15"/>
        <v>0</v>
      </c>
      <c r="AZ47" s="24">
        <f t="shared" si="15"/>
        <v>33.416920089999998</v>
      </c>
      <c r="BA47" s="24">
        <f t="shared" si="15"/>
        <v>0</v>
      </c>
      <c r="BB47" s="24">
        <f t="shared" si="15"/>
        <v>0</v>
      </c>
      <c r="BC47" s="24">
        <f t="shared" si="15"/>
        <v>0</v>
      </c>
      <c r="BD47" s="24">
        <f t="shared" si="15"/>
        <v>0</v>
      </c>
      <c r="BE47" s="24">
        <f t="shared" si="15"/>
        <v>0</v>
      </c>
      <c r="BF47" s="24">
        <f t="shared" si="15"/>
        <v>4.7791488600000003</v>
      </c>
      <c r="BG47" s="24">
        <f t="shared" si="15"/>
        <v>0.92321014000000001</v>
      </c>
      <c r="BH47" s="24">
        <f t="shared" si="15"/>
        <v>0</v>
      </c>
      <c r="BI47" s="24">
        <f t="shared" si="15"/>
        <v>0</v>
      </c>
      <c r="BJ47" s="24">
        <f t="shared" si="15"/>
        <v>12.548966009999999</v>
      </c>
      <c r="BK47" s="24">
        <f t="shared" si="15"/>
        <v>69.017760269999997</v>
      </c>
    </row>
    <row r="48" spans="1:63" ht="15" customHeight="1" x14ac:dyDescent="0.25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4" x14ac:dyDescent="0.25">
      <c r="A49" s="19" t="s">
        <v>38</v>
      </c>
      <c r="B49" s="10" t="s">
        <v>39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4" x14ac:dyDescent="0.25">
      <c r="A50" s="19" t="s">
        <v>7</v>
      </c>
      <c r="B50" s="13" t="s">
        <v>40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4" x14ac:dyDescent="0.25">
      <c r="A51" s="19"/>
      <c r="B51" s="7"/>
      <c r="C51" s="20"/>
      <c r="D51" s="21"/>
      <c r="E51" s="21"/>
      <c r="F51" s="21"/>
      <c r="G51" s="22"/>
      <c r="H51" s="20"/>
      <c r="I51" s="21"/>
      <c r="J51" s="21"/>
      <c r="K51" s="21"/>
      <c r="L51" s="22"/>
      <c r="M51" s="20"/>
      <c r="N51" s="21"/>
      <c r="O51" s="21"/>
      <c r="P51" s="21"/>
      <c r="Q51" s="22"/>
      <c r="R51" s="20"/>
      <c r="S51" s="21"/>
      <c r="T51" s="21"/>
      <c r="U51" s="21"/>
      <c r="V51" s="22"/>
      <c r="W51" s="20"/>
      <c r="X51" s="21"/>
      <c r="Y51" s="21"/>
      <c r="Z51" s="21"/>
      <c r="AA51" s="22"/>
      <c r="AB51" s="20"/>
      <c r="AC51" s="21"/>
      <c r="AD51" s="21"/>
      <c r="AE51" s="21"/>
      <c r="AF51" s="22"/>
      <c r="AG51" s="20"/>
      <c r="AH51" s="21"/>
      <c r="AI51" s="21"/>
      <c r="AJ51" s="21"/>
      <c r="AK51" s="22"/>
      <c r="AL51" s="20"/>
      <c r="AM51" s="21"/>
      <c r="AN51" s="21"/>
      <c r="AO51" s="21"/>
      <c r="AP51" s="22"/>
      <c r="AQ51" s="20"/>
      <c r="AR51" s="21"/>
      <c r="AS51" s="21"/>
      <c r="AT51" s="21"/>
      <c r="AU51" s="22"/>
      <c r="AV51" s="20"/>
      <c r="AW51" s="21"/>
      <c r="AX51" s="21"/>
      <c r="AY51" s="21"/>
      <c r="AZ51" s="22"/>
      <c r="BA51" s="20"/>
      <c r="BB51" s="21"/>
      <c r="BC51" s="21"/>
      <c r="BD51" s="21"/>
      <c r="BE51" s="22"/>
      <c r="BF51" s="20"/>
      <c r="BG51" s="21"/>
      <c r="BH51" s="21"/>
      <c r="BI51" s="21"/>
      <c r="BJ51" s="22"/>
      <c r="BK51" s="23">
        <f>SUM(C51:BJ51)</f>
        <v>0</v>
      </c>
    </row>
    <row r="52" spans="1:64" s="28" customFormat="1" x14ac:dyDescent="0.25">
      <c r="A52" s="19"/>
      <c r="B52" s="8" t="s">
        <v>9</v>
      </c>
      <c r="C52" s="24">
        <f>SUM(C51)</f>
        <v>0</v>
      </c>
      <c r="D52" s="24">
        <f t="shared" ref="D52:BJ52" si="16">SUM(D51)</f>
        <v>0</v>
      </c>
      <c r="E52" s="24">
        <f t="shared" si="16"/>
        <v>0</v>
      </c>
      <c r="F52" s="24">
        <f t="shared" si="16"/>
        <v>0</v>
      </c>
      <c r="G52" s="24">
        <f t="shared" si="16"/>
        <v>0</v>
      </c>
      <c r="H52" s="24">
        <f t="shared" si="16"/>
        <v>0</v>
      </c>
      <c r="I52" s="24">
        <f t="shared" si="16"/>
        <v>0</v>
      </c>
      <c r="J52" s="24">
        <f t="shared" si="16"/>
        <v>0</v>
      </c>
      <c r="K52" s="24">
        <f t="shared" si="16"/>
        <v>0</v>
      </c>
      <c r="L52" s="24">
        <f t="shared" si="16"/>
        <v>0</v>
      </c>
      <c r="M52" s="24">
        <f t="shared" si="16"/>
        <v>0</v>
      </c>
      <c r="N52" s="24">
        <f t="shared" si="16"/>
        <v>0</v>
      </c>
      <c r="O52" s="24">
        <f t="shared" si="16"/>
        <v>0</v>
      </c>
      <c r="P52" s="24">
        <f t="shared" si="16"/>
        <v>0</v>
      </c>
      <c r="Q52" s="24">
        <f t="shared" si="16"/>
        <v>0</v>
      </c>
      <c r="R52" s="24">
        <f t="shared" si="16"/>
        <v>0</v>
      </c>
      <c r="S52" s="24">
        <f t="shared" si="16"/>
        <v>0</v>
      </c>
      <c r="T52" s="24">
        <f t="shared" si="16"/>
        <v>0</v>
      </c>
      <c r="U52" s="24">
        <f t="shared" si="16"/>
        <v>0</v>
      </c>
      <c r="V52" s="24">
        <f t="shared" si="16"/>
        <v>0</v>
      </c>
      <c r="W52" s="24">
        <f t="shared" si="16"/>
        <v>0</v>
      </c>
      <c r="X52" s="24">
        <f t="shared" si="16"/>
        <v>0</v>
      </c>
      <c r="Y52" s="24">
        <f t="shared" si="16"/>
        <v>0</v>
      </c>
      <c r="Z52" s="24">
        <f t="shared" si="16"/>
        <v>0</v>
      </c>
      <c r="AA52" s="24">
        <f t="shared" si="16"/>
        <v>0</v>
      </c>
      <c r="AB52" s="24">
        <f t="shared" si="16"/>
        <v>0</v>
      </c>
      <c r="AC52" s="24">
        <f t="shared" si="16"/>
        <v>0</v>
      </c>
      <c r="AD52" s="24">
        <f t="shared" si="16"/>
        <v>0</v>
      </c>
      <c r="AE52" s="24">
        <f t="shared" si="16"/>
        <v>0</v>
      </c>
      <c r="AF52" s="24">
        <f t="shared" si="16"/>
        <v>0</v>
      </c>
      <c r="AG52" s="24">
        <f t="shared" si="16"/>
        <v>0</v>
      </c>
      <c r="AH52" s="24">
        <f t="shared" si="16"/>
        <v>0</v>
      </c>
      <c r="AI52" s="24">
        <f t="shared" si="16"/>
        <v>0</v>
      </c>
      <c r="AJ52" s="24">
        <f t="shared" si="16"/>
        <v>0</v>
      </c>
      <c r="AK52" s="24">
        <f t="shared" si="16"/>
        <v>0</v>
      </c>
      <c r="AL52" s="24">
        <f t="shared" si="16"/>
        <v>0</v>
      </c>
      <c r="AM52" s="24">
        <f t="shared" si="16"/>
        <v>0</v>
      </c>
      <c r="AN52" s="24">
        <f t="shared" si="16"/>
        <v>0</v>
      </c>
      <c r="AO52" s="24">
        <f t="shared" si="16"/>
        <v>0</v>
      </c>
      <c r="AP52" s="24">
        <f t="shared" si="16"/>
        <v>0</v>
      </c>
      <c r="AQ52" s="24">
        <f t="shared" si="16"/>
        <v>0</v>
      </c>
      <c r="AR52" s="24">
        <f t="shared" si="16"/>
        <v>0</v>
      </c>
      <c r="AS52" s="24">
        <f t="shared" si="16"/>
        <v>0</v>
      </c>
      <c r="AT52" s="24">
        <f t="shared" si="16"/>
        <v>0</v>
      </c>
      <c r="AU52" s="24">
        <f t="shared" si="16"/>
        <v>0</v>
      </c>
      <c r="AV52" s="24">
        <f t="shared" si="16"/>
        <v>0</v>
      </c>
      <c r="AW52" s="24">
        <f t="shared" si="16"/>
        <v>0</v>
      </c>
      <c r="AX52" s="24">
        <f t="shared" si="16"/>
        <v>0</v>
      </c>
      <c r="AY52" s="24">
        <f t="shared" si="16"/>
        <v>0</v>
      </c>
      <c r="AZ52" s="24">
        <f t="shared" si="16"/>
        <v>0</v>
      </c>
      <c r="BA52" s="24">
        <f t="shared" si="16"/>
        <v>0</v>
      </c>
      <c r="BB52" s="24">
        <f t="shared" si="16"/>
        <v>0</v>
      </c>
      <c r="BC52" s="24">
        <f t="shared" si="16"/>
        <v>0</v>
      </c>
      <c r="BD52" s="24">
        <f t="shared" si="16"/>
        <v>0</v>
      </c>
      <c r="BE52" s="24">
        <f t="shared" si="16"/>
        <v>0</v>
      </c>
      <c r="BF52" s="24">
        <f t="shared" si="16"/>
        <v>0</v>
      </c>
      <c r="BG52" s="24">
        <f t="shared" si="16"/>
        <v>0</v>
      </c>
      <c r="BH52" s="24">
        <f t="shared" si="16"/>
        <v>0</v>
      </c>
      <c r="BI52" s="24">
        <f t="shared" si="16"/>
        <v>0</v>
      </c>
      <c r="BJ52" s="24">
        <f t="shared" si="16"/>
        <v>0</v>
      </c>
      <c r="BK52" s="27">
        <f>SUM(BK51)</f>
        <v>0</v>
      </c>
    </row>
    <row r="53" spans="1:64" x14ac:dyDescent="0.25">
      <c r="A53" s="19" t="s">
        <v>10</v>
      </c>
      <c r="B53" s="5" t="s">
        <v>41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2"/>
    </row>
    <row r="54" spans="1:64" x14ac:dyDescent="0.25">
      <c r="A54" s="19"/>
      <c r="B54" s="7"/>
      <c r="C54" s="20"/>
      <c r="D54" s="21"/>
      <c r="E54" s="21"/>
      <c r="F54" s="21"/>
      <c r="G54" s="22"/>
      <c r="H54" s="20"/>
      <c r="I54" s="21"/>
      <c r="J54" s="21"/>
      <c r="K54" s="21"/>
      <c r="L54" s="22"/>
      <c r="M54" s="20"/>
      <c r="N54" s="21"/>
      <c r="O54" s="21"/>
      <c r="P54" s="21"/>
      <c r="Q54" s="22"/>
      <c r="R54" s="20"/>
      <c r="S54" s="21"/>
      <c r="T54" s="21"/>
      <c r="U54" s="21"/>
      <c r="V54" s="22"/>
      <c r="W54" s="20"/>
      <c r="X54" s="21"/>
      <c r="Y54" s="21"/>
      <c r="Z54" s="21"/>
      <c r="AA54" s="22"/>
      <c r="AB54" s="20"/>
      <c r="AC54" s="21"/>
      <c r="AD54" s="21"/>
      <c r="AE54" s="21"/>
      <c r="AF54" s="22"/>
      <c r="AG54" s="20"/>
      <c r="AH54" s="21"/>
      <c r="AI54" s="21"/>
      <c r="AJ54" s="21"/>
      <c r="AK54" s="22"/>
      <c r="AL54" s="20"/>
      <c r="AM54" s="21"/>
      <c r="AN54" s="21"/>
      <c r="AO54" s="21"/>
      <c r="AP54" s="22"/>
      <c r="AQ54" s="20"/>
      <c r="AR54" s="21"/>
      <c r="AS54" s="21"/>
      <c r="AT54" s="21"/>
      <c r="AU54" s="22"/>
      <c r="AV54" s="20"/>
      <c r="AW54" s="21"/>
      <c r="AX54" s="21"/>
      <c r="AY54" s="21"/>
      <c r="AZ54" s="22"/>
      <c r="BA54" s="20"/>
      <c r="BB54" s="21"/>
      <c r="BC54" s="21"/>
      <c r="BD54" s="21"/>
      <c r="BE54" s="22"/>
      <c r="BF54" s="20"/>
      <c r="BG54" s="21"/>
      <c r="BH54" s="21"/>
      <c r="BI54" s="21"/>
      <c r="BJ54" s="22"/>
      <c r="BK54" s="23">
        <f t="shared" ref="BK54" si="17">SUM(C54:BJ54)</f>
        <v>0</v>
      </c>
    </row>
    <row r="55" spans="1:64" s="28" customFormat="1" x14ac:dyDescent="0.25">
      <c r="A55" s="19"/>
      <c r="B55" s="8" t="s">
        <v>12</v>
      </c>
      <c r="C55" s="24">
        <f t="shared" ref="C55:AH55" si="18">SUM(C54:C54)</f>
        <v>0</v>
      </c>
      <c r="D55" s="25">
        <f t="shared" si="18"/>
        <v>0</v>
      </c>
      <c r="E55" s="25">
        <f t="shared" si="18"/>
        <v>0</v>
      </c>
      <c r="F55" s="25">
        <f t="shared" si="18"/>
        <v>0</v>
      </c>
      <c r="G55" s="26">
        <f t="shared" si="18"/>
        <v>0</v>
      </c>
      <c r="H55" s="24">
        <f t="shared" si="18"/>
        <v>0</v>
      </c>
      <c r="I55" s="25">
        <f t="shared" si="18"/>
        <v>0</v>
      </c>
      <c r="J55" s="25">
        <f t="shared" si="18"/>
        <v>0</v>
      </c>
      <c r="K55" s="25">
        <f t="shared" si="18"/>
        <v>0</v>
      </c>
      <c r="L55" s="26">
        <f t="shared" si="18"/>
        <v>0</v>
      </c>
      <c r="M55" s="24">
        <f t="shared" si="18"/>
        <v>0</v>
      </c>
      <c r="N55" s="25">
        <f t="shared" si="18"/>
        <v>0</v>
      </c>
      <c r="O55" s="25">
        <f t="shared" si="18"/>
        <v>0</v>
      </c>
      <c r="P55" s="25">
        <f t="shared" si="18"/>
        <v>0</v>
      </c>
      <c r="Q55" s="26">
        <f t="shared" si="18"/>
        <v>0</v>
      </c>
      <c r="R55" s="24">
        <f t="shared" si="18"/>
        <v>0</v>
      </c>
      <c r="S55" s="25">
        <f t="shared" si="18"/>
        <v>0</v>
      </c>
      <c r="T55" s="25">
        <f t="shared" si="18"/>
        <v>0</v>
      </c>
      <c r="U55" s="25">
        <f t="shared" si="18"/>
        <v>0</v>
      </c>
      <c r="V55" s="26">
        <f t="shared" si="18"/>
        <v>0</v>
      </c>
      <c r="W55" s="24">
        <f t="shared" si="18"/>
        <v>0</v>
      </c>
      <c r="X55" s="25">
        <f t="shared" si="18"/>
        <v>0</v>
      </c>
      <c r="Y55" s="25">
        <f t="shared" si="18"/>
        <v>0</v>
      </c>
      <c r="Z55" s="25">
        <f t="shared" si="18"/>
        <v>0</v>
      </c>
      <c r="AA55" s="26">
        <f t="shared" si="18"/>
        <v>0</v>
      </c>
      <c r="AB55" s="24">
        <f t="shared" si="18"/>
        <v>0</v>
      </c>
      <c r="AC55" s="25">
        <f t="shared" si="18"/>
        <v>0</v>
      </c>
      <c r="AD55" s="25">
        <f t="shared" si="18"/>
        <v>0</v>
      </c>
      <c r="AE55" s="25">
        <f t="shared" si="18"/>
        <v>0</v>
      </c>
      <c r="AF55" s="26">
        <f t="shared" si="18"/>
        <v>0</v>
      </c>
      <c r="AG55" s="24">
        <f t="shared" si="18"/>
        <v>0</v>
      </c>
      <c r="AH55" s="25">
        <f t="shared" si="18"/>
        <v>0</v>
      </c>
      <c r="AI55" s="25">
        <f t="shared" ref="AI55:BK55" si="19">SUM(AI54:AI54)</f>
        <v>0</v>
      </c>
      <c r="AJ55" s="25">
        <f t="shared" si="19"/>
        <v>0</v>
      </c>
      <c r="AK55" s="26">
        <f t="shared" si="19"/>
        <v>0</v>
      </c>
      <c r="AL55" s="24">
        <f t="shared" si="19"/>
        <v>0</v>
      </c>
      <c r="AM55" s="25">
        <f t="shared" si="19"/>
        <v>0</v>
      </c>
      <c r="AN55" s="25">
        <f t="shared" si="19"/>
        <v>0</v>
      </c>
      <c r="AO55" s="25">
        <f t="shared" si="19"/>
        <v>0</v>
      </c>
      <c r="AP55" s="26">
        <f t="shared" si="19"/>
        <v>0</v>
      </c>
      <c r="AQ55" s="24">
        <f t="shared" si="19"/>
        <v>0</v>
      </c>
      <c r="AR55" s="25">
        <f t="shared" si="19"/>
        <v>0</v>
      </c>
      <c r="AS55" s="25">
        <f t="shared" si="19"/>
        <v>0</v>
      </c>
      <c r="AT55" s="25">
        <f t="shared" si="19"/>
        <v>0</v>
      </c>
      <c r="AU55" s="26">
        <f t="shared" si="19"/>
        <v>0</v>
      </c>
      <c r="AV55" s="24">
        <f t="shared" si="19"/>
        <v>0</v>
      </c>
      <c r="AW55" s="25">
        <f t="shared" si="19"/>
        <v>0</v>
      </c>
      <c r="AX55" s="25">
        <f t="shared" si="19"/>
        <v>0</v>
      </c>
      <c r="AY55" s="25">
        <f t="shared" si="19"/>
        <v>0</v>
      </c>
      <c r="AZ55" s="26">
        <f t="shared" si="19"/>
        <v>0</v>
      </c>
      <c r="BA55" s="24">
        <f t="shared" si="19"/>
        <v>0</v>
      </c>
      <c r="BB55" s="25">
        <f t="shared" si="19"/>
        <v>0</v>
      </c>
      <c r="BC55" s="25">
        <f t="shared" si="19"/>
        <v>0</v>
      </c>
      <c r="BD55" s="25">
        <f t="shared" si="19"/>
        <v>0</v>
      </c>
      <c r="BE55" s="26">
        <f t="shared" si="19"/>
        <v>0</v>
      </c>
      <c r="BF55" s="24">
        <f t="shared" si="19"/>
        <v>0</v>
      </c>
      <c r="BG55" s="25">
        <f t="shared" si="19"/>
        <v>0</v>
      </c>
      <c r="BH55" s="25">
        <f t="shared" si="19"/>
        <v>0</v>
      </c>
      <c r="BI55" s="25">
        <f t="shared" si="19"/>
        <v>0</v>
      </c>
      <c r="BJ55" s="26">
        <f t="shared" si="19"/>
        <v>0</v>
      </c>
      <c r="BK55" s="26">
        <f t="shared" si="19"/>
        <v>0</v>
      </c>
    </row>
    <row r="56" spans="1:64" s="28" customFormat="1" x14ac:dyDescent="0.25">
      <c r="A56" s="19"/>
      <c r="B56" s="9" t="s">
        <v>23</v>
      </c>
      <c r="C56" s="24">
        <f t="shared" ref="C56:AH56" si="20">C55+C52</f>
        <v>0</v>
      </c>
      <c r="D56" s="25">
        <f t="shared" si="20"/>
        <v>0</v>
      </c>
      <c r="E56" s="25">
        <f t="shared" si="20"/>
        <v>0</v>
      </c>
      <c r="F56" s="25">
        <f t="shared" si="20"/>
        <v>0</v>
      </c>
      <c r="G56" s="26">
        <f t="shared" si="20"/>
        <v>0</v>
      </c>
      <c r="H56" s="24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6">
        <f t="shared" si="20"/>
        <v>0</v>
      </c>
      <c r="M56" s="24">
        <f t="shared" si="20"/>
        <v>0</v>
      </c>
      <c r="N56" s="25">
        <f t="shared" si="20"/>
        <v>0</v>
      </c>
      <c r="O56" s="25">
        <f t="shared" si="20"/>
        <v>0</v>
      </c>
      <c r="P56" s="25">
        <f t="shared" si="20"/>
        <v>0</v>
      </c>
      <c r="Q56" s="26">
        <f t="shared" si="20"/>
        <v>0</v>
      </c>
      <c r="R56" s="24">
        <f t="shared" si="20"/>
        <v>0</v>
      </c>
      <c r="S56" s="25">
        <f t="shared" si="20"/>
        <v>0</v>
      </c>
      <c r="T56" s="25">
        <f t="shared" si="20"/>
        <v>0</v>
      </c>
      <c r="U56" s="25">
        <f t="shared" si="20"/>
        <v>0</v>
      </c>
      <c r="V56" s="26">
        <f t="shared" si="20"/>
        <v>0</v>
      </c>
      <c r="W56" s="24">
        <f t="shared" si="20"/>
        <v>0</v>
      </c>
      <c r="X56" s="25">
        <f t="shared" si="20"/>
        <v>0</v>
      </c>
      <c r="Y56" s="25">
        <f t="shared" si="20"/>
        <v>0</v>
      </c>
      <c r="Z56" s="25">
        <f t="shared" si="20"/>
        <v>0</v>
      </c>
      <c r="AA56" s="26">
        <f t="shared" si="20"/>
        <v>0</v>
      </c>
      <c r="AB56" s="24">
        <f t="shared" si="20"/>
        <v>0</v>
      </c>
      <c r="AC56" s="25">
        <f t="shared" si="20"/>
        <v>0</v>
      </c>
      <c r="AD56" s="25">
        <f t="shared" si="20"/>
        <v>0</v>
      </c>
      <c r="AE56" s="25">
        <f t="shared" si="20"/>
        <v>0</v>
      </c>
      <c r="AF56" s="26">
        <f t="shared" si="20"/>
        <v>0</v>
      </c>
      <c r="AG56" s="24">
        <f t="shared" si="20"/>
        <v>0</v>
      </c>
      <c r="AH56" s="25">
        <f t="shared" si="20"/>
        <v>0</v>
      </c>
      <c r="AI56" s="25">
        <f t="shared" ref="AI56:BK56" si="21">AI55+AI52</f>
        <v>0</v>
      </c>
      <c r="AJ56" s="25">
        <f t="shared" si="21"/>
        <v>0</v>
      </c>
      <c r="AK56" s="26">
        <f t="shared" si="21"/>
        <v>0</v>
      </c>
      <c r="AL56" s="24">
        <f t="shared" si="21"/>
        <v>0</v>
      </c>
      <c r="AM56" s="25">
        <f t="shared" si="21"/>
        <v>0</v>
      </c>
      <c r="AN56" s="25">
        <f t="shared" si="21"/>
        <v>0</v>
      </c>
      <c r="AO56" s="25">
        <f t="shared" si="21"/>
        <v>0</v>
      </c>
      <c r="AP56" s="26">
        <f t="shared" si="21"/>
        <v>0</v>
      </c>
      <c r="AQ56" s="24">
        <f t="shared" si="21"/>
        <v>0</v>
      </c>
      <c r="AR56" s="25">
        <f t="shared" si="21"/>
        <v>0</v>
      </c>
      <c r="AS56" s="25">
        <f t="shared" si="21"/>
        <v>0</v>
      </c>
      <c r="AT56" s="25">
        <f t="shared" si="21"/>
        <v>0</v>
      </c>
      <c r="AU56" s="26">
        <f t="shared" si="21"/>
        <v>0</v>
      </c>
      <c r="AV56" s="24">
        <f t="shared" si="21"/>
        <v>0</v>
      </c>
      <c r="AW56" s="25">
        <f t="shared" si="21"/>
        <v>0</v>
      </c>
      <c r="AX56" s="25">
        <f t="shared" si="21"/>
        <v>0</v>
      </c>
      <c r="AY56" s="25">
        <f t="shared" si="21"/>
        <v>0</v>
      </c>
      <c r="AZ56" s="26">
        <f t="shared" si="21"/>
        <v>0</v>
      </c>
      <c r="BA56" s="24">
        <f t="shared" si="21"/>
        <v>0</v>
      </c>
      <c r="BB56" s="25">
        <f t="shared" si="21"/>
        <v>0</v>
      </c>
      <c r="BC56" s="25">
        <f t="shared" si="21"/>
        <v>0</v>
      </c>
      <c r="BD56" s="25">
        <f t="shared" si="21"/>
        <v>0</v>
      </c>
      <c r="BE56" s="26">
        <f t="shared" si="21"/>
        <v>0</v>
      </c>
      <c r="BF56" s="24">
        <f t="shared" si="21"/>
        <v>0</v>
      </c>
      <c r="BG56" s="25">
        <f t="shared" si="21"/>
        <v>0</v>
      </c>
      <c r="BH56" s="25">
        <f t="shared" si="21"/>
        <v>0</v>
      </c>
      <c r="BI56" s="25">
        <f t="shared" si="21"/>
        <v>0</v>
      </c>
      <c r="BJ56" s="26">
        <f t="shared" si="21"/>
        <v>0</v>
      </c>
      <c r="BK56" s="26">
        <f t="shared" si="21"/>
        <v>0</v>
      </c>
      <c r="BL56" s="37"/>
    </row>
    <row r="57" spans="1:64" x14ac:dyDescent="0.25">
      <c r="A57" s="19"/>
      <c r="B57" s="9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4" x14ac:dyDescent="0.25">
      <c r="A58" s="19" t="s">
        <v>42</v>
      </c>
      <c r="B58" s="10" t="s">
        <v>43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4" x14ac:dyDescent="0.25">
      <c r="A59" s="19" t="s">
        <v>7</v>
      </c>
      <c r="B59" s="13" t="s">
        <v>44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4" x14ac:dyDescent="0.25">
      <c r="A60" s="34"/>
      <c r="B60" s="7" t="s">
        <v>33</v>
      </c>
      <c r="C60" s="20">
        <v>0</v>
      </c>
      <c r="D60" s="21">
        <v>0</v>
      </c>
      <c r="E60" s="21">
        <v>0</v>
      </c>
      <c r="F60" s="21">
        <v>0</v>
      </c>
      <c r="G60" s="22">
        <v>0</v>
      </c>
      <c r="H60" s="20">
        <v>0</v>
      </c>
      <c r="I60" s="21">
        <v>0</v>
      </c>
      <c r="J60" s="21">
        <v>0</v>
      </c>
      <c r="K60" s="21">
        <v>0</v>
      </c>
      <c r="L60" s="22">
        <v>0</v>
      </c>
      <c r="M60" s="20">
        <v>0</v>
      </c>
      <c r="N60" s="21">
        <v>0</v>
      </c>
      <c r="O60" s="21">
        <v>0</v>
      </c>
      <c r="P60" s="21">
        <v>0</v>
      </c>
      <c r="Q60" s="22">
        <v>0</v>
      </c>
      <c r="R60" s="20">
        <v>0</v>
      </c>
      <c r="S60" s="21">
        <v>0</v>
      </c>
      <c r="T60" s="21">
        <v>0</v>
      </c>
      <c r="U60" s="21">
        <v>0</v>
      </c>
      <c r="V60" s="22">
        <v>0</v>
      </c>
      <c r="W60" s="20">
        <v>0</v>
      </c>
      <c r="X60" s="21">
        <v>0</v>
      </c>
      <c r="Y60" s="21">
        <v>0</v>
      </c>
      <c r="Z60" s="21">
        <v>0</v>
      </c>
      <c r="AA60" s="22">
        <v>0</v>
      </c>
      <c r="AB60" s="20">
        <v>0</v>
      </c>
      <c r="AC60" s="21">
        <v>0</v>
      </c>
      <c r="AD60" s="21">
        <v>0</v>
      </c>
      <c r="AE60" s="21">
        <v>0</v>
      </c>
      <c r="AF60" s="22">
        <v>0</v>
      </c>
      <c r="AG60" s="20">
        <v>0</v>
      </c>
      <c r="AH60" s="21">
        <v>0</v>
      </c>
      <c r="AI60" s="21">
        <v>0</v>
      </c>
      <c r="AJ60" s="21">
        <v>0</v>
      </c>
      <c r="AK60" s="22">
        <v>0</v>
      </c>
      <c r="AL60" s="20">
        <v>0</v>
      </c>
      <c r="AM60" s="21">
        <v>0</v>
      </c>
      <c r="AN60" s="21">
        <v>0</v>
      </c>
      <c r="AO60" s="21">
        <v>0</v>
      </c>
      <c r="AP60" s="22">
        <v>0</v>
      </c>
      <c r="AQ60" s="20">
        <v>0</v>
      </c>
      <c r="AR60" s="21">
        <v>0</v>
      </c>
      <c r="AS60" s="21">
        <v>0</v>
      </c>
      <c r="AT60" s="21">
        <v>0</v>
      </c>
      <c r="AU60" s="22">
        <v>0</v>
      </c>
      <c r="AV60" s="20">
        <v>0</v>
      </c>
      <c r="AW60" s="21">
        <v>0</v>
      </c>
      <c r="AX60" s="21">
        <v>0</v>
      </c>
      <c r="AY60" s="21">
        <v>0</v>
      </c>
      <c r="AZ60" s="22">
        <v>0</v>
      </c>
      <c r="BA60" s="20">
        <v>0</v>
      </c>
      <c r="BB60" s="21">
        <v>0</v>
      </c>
      <c r="BC60" s="21">
        <v>0</v>
      </c>
      <c r="BD60" s="21">
        <v>0</v>
      </c>
      <c r="BE60" s="22">
        <v>0</v>
      </c>
      <c r="BF60" s="20">
        <v>0</v>
      </c>
      <c r="BG60" s="21">
        <v>0</v>
      </c>
      <c r="BH60" s="21">
        <v>0</v>
      </c>
      <c r="BI60" s="21">
        <v>0</v>
      </c>
      <c r="BJ60" s="22">
        <v>0</v>
      </c>
      <c r="BK60" s="20">
        <v>0</v>
      </c>
    </row>
    <row r="61" spans="1:64" s="28" customFormat="1" x14ac:dyDescent="0.25">
      <c r="A61" s="19"/>
      <c r="B61" s="9" t="s">
        <v>27</v>
      </c>
      <c r="C61" s="24">
        <v>0</v>
      </c>
      <c r="D61" s="25">
        <v>0</v>
      </c>
      <c r="E61" s="25">
        <v>0</v>
      </c>
      <c r="F61" s="25">
        <v>0</v>
      </c>
      <c r="G61" s="26">
        <v>0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4">
        <v>0</v>
      </c>
      <c r="N61" s="25">
        <v>0</v>
      </c>
      <c r="O61" s="25">
        <v>0</v>
      </c>
      <c r="P61" s="25">
        <v>0</v>
      </c>
      <c r="Q61" s="26">
        <v>0</v>
      </c>
      <c r="R61" s="24">
        <v>0</v>
      </c>
      <c r="S61" s="25">
        <v>0</v>
      </c>
      <c r="T61" s="25">
        <v>0</v>
      </c>
      <c r="U61" s="25">
        <v>0</v>
      </c>
      <c r="V61" s="26">
        <v>0</v>
      </c>
      <c r="W61" s="24">
        <v>0</v>
      </c>
      <c r="X61" s="25">
        <v>0</v>
      </c>
      <c r="Y61" s="25">
        <v>0</v>
      </c>
      <c r="Z61" s="25">
        <v>0</v>
      </c>
      <c r="AA61" s="26">
        <v>0</v>
      </c>
      <c r="AB61" s="24">
        <v>0</v>
      </c>
      <c r="AC61" s="25">
        <v>0</v>
      </c>
      <c r="AD61" s="25">
        <v>0</v>
      </c>
      <c r="AE61" s="25">
        <v>0</v>
      </c>
      <c r="AF61" s="26">
        <v>0</v>
      </c>
      <c r="AG61" s="24">
        <v>0</v>
      </c>
      <c r="AH61" s="25">
        <v>0</v>
      </c>
      <c r="AI61" s="25">
        <v>0</v>
      </c>
      <c r="AJ61" s="25">
        <v>0</v>
      </c>
      <c r="AK61" s="26">
        <v>0</v>
      </c>
      <c r="AL61" s="24">
        <v>0</v>
      </c>
      <c r="AM61" s="25">
        <v>0</v>
      </c>
      <c r="AN61" s="25">
        <v>0</v>
      </c>
      <c r="AO61" s="25">
        <v>0</v>
      </c>
      <c r="AP61" s="26">
        <v>0</v>
      </c>
      <c r="AQ61" s="24">
        <v>0</v>
      </c>
      <c r="AR61" s="25">
        <v>0</v>
      </c>
      <c r="AS61" s="25">
        <v>0</v>
      </c>
      <c r="AT61" s="25">
        <v>0</v>
      </c>
      <c r="AU61" s="26">
        <v>0</v>
      </c>
      <c r="AV61" s="24">
        <v>0</v>
      </c>
      <c r="AW61" s="25">
        <v>0</v>
      </c>
      <c r="AX61" s="25">
        <v>0</v>
      </c>
      <c r="AY61" s="25">
        <v>0</v>
      </c>
      <c r="AZ61" s="26">
        <v>0</v>
      </c>
      <c r="BA61" s="24">
        <v>0</v>
      </c>
      <c r="BB61" s="25">
        <v>0</v>
      </c>
      <c r="BC61" s="25">
        <v>0</v>
      </c>
      <c r="BD61" s="25">
        <v>0</v>
      </c>
      <c r="BE61" s="26">
        <v>0</v>
      </c>
      <c r="BF61" s="24">
        <v>0</v>
      </c>
      <c r="BG61" s="25">
        <v>0</v>
      </c>
      <c r="BH61" s="25">
        <v>0</v>
      </c>
      <c r="BI61" s="25">
        <v>0</v>
      </c>
      <c r="BJ61" s="26">
        <v>0</v>
      </c>
      <c r="BK61" s="27">
        <v>0</v>
      </c>
    </row>
    <row r="62" spans="1:64" ht="12" customHeight="1" x14ac:dyDescent="0.25">
      <c r="A62" s="19"/>
      <c r="B62" s="11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2"/>
      <c r="BL62" s="18"/>
    </row>
    <row r="63" spans="1:64" s="28" customFormat="1" x14ac:dyDescent="0.25">
      <c r="A63" s="19"/>
      <c r="B63" s="35" t="s">
        <v>45</v>
      </c>
      <c r="C63" s="36">
        <f t="shared" ref="C63:AH63" si="22">C61+C56+C47+C41+C30</f>
        <v>1.8320110000000001E-2</v>
      </c>
      <c r="D63" s="36">
        <f t="shared" si="22"/>
        <v>12.595482050000001</v>
      </c>
      <c r="E63" s="36">
        <f t="shared" si="22"/>
        <v>0</v>
      </c>
      <c r="F63" s="36">
        <f t="shared" si="22"/>
        <v>0</v>
      </c>
      <c r="G63" s="36">
        <f t="shared" si="22"/>
        <v>3.3861569</v>
      </c>
      <c r="H63" s="36">
        <f t="shared" si="22"/>
        <v>39.285219010000006</v>
      </c>
      <c r="I63" s="36">
        <f t="shared" si="22"/>
        <v>16.688990270000001</v>
      </c>
      <c r="J63" s="36">
        <f t="shared" si="22"/>
        <v>0</v>
      </c>
      <c r="K63" s="36">
        <f t="shared" si="22"/>
        <v>0</v>
      </c>
      <c r="L63" s="36">
        <f t="shared" si="22"/>
        <v>30.574357130000003</v>
      </c>
      <c r="M63" s="36">
        <f t="shared" si="22"/>
        <v>0</v>
      </c>
      <c r="N63" s="36">
        <f t="shared" si="22"/>
        <v>0</v>
      </c>
      <c r="O63" s="36">
        <f t="shared" si="22"/>
        <v>0</v>
      </c>
      <c r="P63" s="36">
        <f t="shared" si="22"/>
        <v>0</v>
      </c>
      <c r="Q63" s="36">
        <f t="shared" si="22"/>
        <v>0</v>
      </c>
      <c r="R63" s="36">
        <f t="shared" si="22"/>
        <v>24.915229579999998</v>
      </c>
      <c r="S63" s="36">
        <f t="shared" si="22"/>
        <v>0.33853515000000001</v>
      </c>
      <c r="T63" s="36">
        <f t="shared" si="22"/>
        <v>0</v>
      </c>
      <c r="U63" s="36">
        <f t="shared" si="22"/>
        <v>0</v>
      </c>
      <c r="V63" s="36">
        <f t="shared" si="22"/>
        <v>4.4755399799999998</v>
      </c>
      <c r="W63" s="36">
        <f t="shared" si="22"/>
        <v>0</v>
      </c>
      <c r="X63" s="36">
        <f t="shared" si="22"/>
        <v>0.40939112</v>
      </c>
      <c r="Y63" s="36">
        <f t="shared" si="22"/>
        <v>0</v>
      </c>
      <c r="Z63" s="36">
        <f t="shared" si="22"/>
        <v>0</v>
      </c>
      <c r="AA63" s="36">
        <f t="shared" si="22"/>
        <v>0</v>
      </c>
      <c r="AB63" s="36">
        <f t="shared" si="22"/>
        <v>13.105434619999999</v>
      </c>
      <c r="AC63" s="36">
        <f t="shared" si="22"/>
        <v>5.3744607899999997</v>
      </c>
      <c r="AD63" s="36">
        <f t="shared" si="22"/>
        <v>0</v>
      </c>
      <c r="AE63" s="36">
        <f t="shared" si="22"/>
        <v>0</v>
      </c>
      <c r="AF63" s="36">
        <f t="shared" si="22"/>
        <v>24.605083520000001</v>
      </c>
      <c r="AG63" s="36">
        <f t="shared" si="22"/>
        <v>0</v>
      </c>
      <c r="AH63" s="36">
        <f t="shared" si="22"/>
        <v>0</v>
      </c>
      <c r="AI63" s="36">
        <f t="shared" ref="AI63:BK63" si="23">AI61+AI56+AI47+AI41+AI30</f>
        <v>0</v>
      </c>
      <c r="AJ63" s="36">
        <f t="shared" si="23"/>
        <v>0</v>
      </c>
      <c r="AK63" s="36">
        <f t="shared" si="23"/>
        <v>0</v>
      </c>
      <c r="AL63" s="36">
        <f t="shared" si="23"/>
        <v>5.61538307</v>
      </c>
      <c r="AM63" s="36">
        <f t="shared" si="23"/>
        <v>0.12836543</v>
      </c>
      <c r="AN63" s="36">
        <f t="shared" si="23"/>
        <v>0</v>
      </c>
      <c r="AO63" s="36">
        <f t="shared" si="23"/>
        <v>0</v>
      </c>
      <c r="AP63" s="36">
        <f t="shared" si="23"/>
        <v>1.9724352700000001</v>
      </c>
      <c r="AQ63" s="36">
        <f t="shared" si="23"/>
        <v>0</v>
      </c>
      <c r="AR63" s="36">
        <f t="shared" si="23"/>
        <v>0</v>
      </c>
      <c r="AS63" s="36">
        <f t="shared" si="23"/>
        <v>0</v>
      </c>
      <c r="AT63" s="36">
        <f t="shared" si="23"/>
        <v>0</v>
      </c>
      <c r="AU63" s="36">
        <f t="shared" si="23"/>
        <v>0</v>
      </c>
      <c r="AV63" s="36">
        <f t="shared" si="23"/>
        <v>313.42602880999999</v>
      </c>
      <c r="AW63" s="36">
        <f t="shared" si="23"/>
        <v>78.603932190000023</v>
      </c>
      <c r="AX63" s="36">
        <f t="shared" si="23"/>
        <v>0</v>
      </c>
      <c r="AY63" s="36">
        <f t="shared" si="23"/>
        <v>1.9357199999999999E-3</v>
      </c>
      <c r="AZ63" s="36">
        <f t="shared" si="23"/>
        <v>594.25751503999993</v>
      </c>
      <c r="BA63" s="36">
        <f t="shared" si="23"/>
        <v>0</v>
      </c>
      <c r="BB63" s="36">
        <f t="shared" si="23"/>
        <v>0</v>
      </c>
      <c r="BC63" s="36">
        <f t="shared" si="23"/>
        <v>0</v>
      </c>
      <c r="BD63" s="36">
        <f t="shared" si="23"/>
        <v>0</v>
      </c>
      <c r="BE63" s="36">
        <f t="shared" si="23"/>
        <v>0</v>
      </c>
      <c r="BF63" s="36">
        <f t="shared" si="23"/>
        <v>180.73850801</v>
      </c>
      <c r="BG63" s="36">
        <f t="shared" si="23"/>
        <v>25.499773319999996</v>
      </c>
      <c r="BH63" s="36">
        <f t="shared" si="23"/>
        <v>5.3920000000000001E-3</v>
      </c>
      <c r="BI63" s="36">
        <f t="shared" si="23"/>
        <v>0</v>
      </c>
      <c r="BJ63" s="36">
        <f t="shared" si="23"/>
        <v>122.51985016000002</v>
      </c>
      <c r="BK63" s="27">
        <f t="shared" si="23"/>
        <v>1498.54131925</v>
      </c>
      <c r="BL63" s="37"/>
    </row>
    <row r="64" spans="1:64" x14ac:dyDescent="0.25">
      <c r="A64" s="19"/>
      <c r="B64" s="9"/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</row>
    <row r="65" spans="1:65" x14ac:dyDescent="0.25">
      <c r="A65" s="19" t="s">
        <v>28</v>
      </c>
      <c r="B65" s="8" t="s">
        <v>29</v>
      </c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18"/>
      <c r="BM65" s="18"/>
    </row>
    <row r="66" spans="1:65" x14ac:dyDescent="0.25">
      <c r="A66" s="19"/>
      <c r="B66" s="7"/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>
        <f>SUM(C66:BJ66)</f>
        <v>0</v>
      </c>
      <c r="BL66" s="18"/>
    </row>
    <row r="67" spans="1:65" s="28" customFormat="1" x14ac:dyDescent="0.25">
      <c r="A67" s="19"/>
      <c r="B67" s="8" t="s">
        <v>27</v>
      </c>
      <c r="C67" s="24">
        <f t="shared" ref="C67:AH67" si="24">SUM(C66:C66)</f>
        <v>0</v>
      </c>
      <c r="D67" s="24">
        <f t="shared" si="24"/>
        <v>0</v>
      </c>
      <c r="E67" s="24">
        <f t="shared" si="24"/>
        <v>0</v>
      </c>
      <c r="F67" s="24">
        <f t="shared" si="24"/>
        <v>0</v>
      </c>
      <c r="G67" s="24">
        <f t="shared" si="24"/>
        <v>0</v>
      </c>
      <c r="H67" s="24">
        <f t="shared" si="24"/>
        <v>0</v>
      </c>
      <c r="I67" s="24">
        <f t="shared" si="24"/>
        <v>0</v>
      </c>
      <c r="J67" s="24">
        <f t="shared" si="24"/>
        <v>0</v>
      </c>
      <c r="K67" s="24">
        <f t="shared" si="24"/>
        <v>0</v>
      </c>
      <c r="L67" s="24">
        <f t="shared" si="24"/>
        <v>0</v>
      </c>
      <c r="M67" s="24">
        <f t="shared" si="24"/>
        <v>0</v>
      </c>
      <c r="N67" s="24">
        <f t="shared" si="24"/>
        <v>0</v>
      </c>
      <c r="O67" s="24">
        <f t="shared" si="24"/>
        <v>0</v>
      </c>
      <c r="P67" s="24">
        <f t="shared" si="24"/>
        <v>0</v>
      </c>
      <c r="Q67" s="24">
        <f t="shared" si="24"/>
        <v>0</v>
      </c>
      <c r="R67" s="24">
        <f t="shared" si="24"/>
        <v>0</v>
      </c>
      <c r="S67" s="24">
        <f t="shared" si="24"/>
        <v>0</v>
      </c>
      <c r="T67" s="24">
        <f t="shared" si="24"/>
        <v>0</v>
      </c>
      <c r="U67" s="24">
        <f t="shared" si="24"/>
        <v>0</v>
      </c>
      <c r="V67" s="24">
        <f t="shared" si="24"/>
        <v>0</v>
      </c>
      <c r="W67" s="24">
        <f t="shared" si="24"/>
        <v>0</v>
      </c>
      <c r="X67" s="24">
        <f t="shared" si="24"/>
        <v>0</v>
      </c>
      <c r="Y67" s="24">
        <f t="shared" si="24"/>
        <v>0</v>
      </c>
      <c r="Z67" s="24">
        <f t="shared" si="24"/>
        <v>0</v>
      </c>
      <c r="AA67" s="24">
        <f t="shared" si="24"/>
        <v>0</v>
      </c>
      <c r="AB67" s="24">
        <f t="shared" si="24"/>
        <v>0</v>
      </c>
      <c r="AC67" s="24">
        <f t="shared" si="24"/>
        <v>0</v>
      </c>
      <c r="AD67" s="24">
        <f t="shared" si="24"/>
        <v>0</v>
      </c>
      <c r="AE67" s="24">
        <f t="shared" si="24"/>
        <v>0</v>
      </c>
      <c r="AF67" s="24">
        <f t="shared" si="24"/>
        <v>0</v>
      </c>
      <c r="AG67" s="24">
        <f t="shared" si="24"/>
        <v>0</v>
      </c>
      <c r="AH67" s="24">
        <f t="shared" si="24"/>
        <v>0</v>
      </c>
      <c r="AI67" s="24">
        <f t="shared" ref="AI67:BK67" si="25">SUM(AI66:AI66)</f>
        <v>0</v>
      </c>
      <c r="AJ67" s="24">
        <f t="shared" si="25"/>
        <v>0</v>
      </c>
      <c r="AK67" s="24">
        <f t="shared" si="25"/>
        <v>0</v>
      </c>
      <c r="AL67" s="24">
        <f t="shared" si="25"/>
        <v>0</v>
      </c>
      <c r="AM67" s="24">
        <f t="shared" si="25"/>
        <v>0</v>
      </c>
      <c r="AN67" s="24">
        <f t="shared" si="25"/>
        <v>0</v>
      </c>
      <c r="AO67" s="24">
        <f t="shared" si="25"/>
        <v>0</v>
      </c>
      <c r="AP67" s="24">
        <f t="shared" si="25"/>
        <v>0</v>
      </c>
      <c r="AQ67" s="24">
        <f t="shared" si="25"/>
        <v>0</v>
      </c>
      <c r="AR67" s="24">
        <f t="shared" si="25"/>
        <v>0</v>
      </c>
      <c r="AS67" s="24">
        <f t="shared" si="25"/>
        <v>0</v>
      </c>
      <c r="AT67" s="24">
        <f t="shared" si="25"/>
        <v>0</v>
      </c>
      <c r="AU67" s="24">
        <f t="shared" si="25"/>
        <v>0</v>
      </c>
      <c r="AV67" s="24">
        <f t="shared" si="25"/>
        <v>0</v>
      </c>
      <c r="AW67" s="24">
        <f t="shared" si="25"/>
        <v>0</v>
      </c>
      <c r="AX67" s="24">
        <f t="shared" si="25"/>
        <v>0</v>
      </c>
      <c r="AY67" s="24">
        <f t="shared" si="25"/>
        <v>0</v>
      </c>
      <c r="AZ67" s="24">
        <f t="shared" si="25"/>
        <v>0</v>
      </c>
      <c r="BA67" s="24">
        <f t="shared" si="25"/>
        <v>0</v>
      </c>
      <c r="BB67" s="24">
        <f t="shared" si="25"/>
        <v>0</v>
      </c>
      <c r="BC67" s="24">
        <f t="shared" si="25"/>
        <v>0</v>
      </c>
      <c r="BD67" s="24">
        <f t="shared" si="25"/>
        <v>0</v>
      </c>
      <c r="BE67" s="24">
        <f t="shared" si="25"/>
        <v>0</v>
      </c>
      <c r="BF67" s="24">
        <f t="shared" si="25"/>
        <v>0</v>
      </c>
      <c r="BG67" s="24">
        <f t="shared" si="25"/>
        <v>0</v>
      </c>
      <c r="BH67" s="24">
        <f t="shared" si="25"/>
        <v>0</v>
      </c>
      <c r="BI67" s="24">
        <f t="shared" si="25"/>
        <v>0</v>
      </c>
      <c r="BJ67" s="24">
        <f t="shared" si="25"/>
        <v>0</v>
      </c>
      <c r="BK67" s="26">
        <f t="shared" si="25"/>
        <v>0</v>
      </c>
    </row>
    <row r="68" spans="1:65" x14ac:dyDescent="0.25">
      <c r="G68" s="18"/>
      <c r="Q68" s="18"/>
      <c r="AA68" s="18"/>
      <c r="AK68" s="18"/>
      <c r="AU68" s="18"/>
      <c r="BE68" s="18"/>
    </row>
    <row r="69" spans="1:65" x14ac:dyDescent="0.25">
      <c r="D69" s="18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workbookViewId="0">
      <selection activeCell="B3" sqref="B3:L3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1" t="s">
        <v>102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12" x14ac:dyDescent="0.25">
      <c r="B3" s="81" t="s">
        <v>97</v>
      </c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25">
      <c r="B5" s="39">
        <v>1</v>
      </c>
      <c r="C5" s="40" t="s">
        <v>58</v>
      </c>
      <c r="D5" s="41">
        <v>0</v>
      </c>
      <c r="E5" s="41">
        <v>0</v>
      </c>
      <c r="F5" s="53">
        <v>1.4503162775000002E-2</v>
      </c>
      <c r="G5" s="41">
        <v>7.0964257999999993E-5</v>
      </c>
      <c r="H5" s="41">
        <v>0</v>
      </c>
      <c r="I5" s="42">
        <v>0</v>
      </c>
      <c r="J5" s="42">
        <v>0</v>
      </c>
      <c r="K5" s="42">
        <f>D5+E5+F5+G5+H5+I5+J5</f>
        <v>1.4574127033000001E-2</v>
      </c>
      <c r="L5" s="41">
        <v>0</v>
      </c>
    </row>
    <row r="6" spans="2:12" x14ac:dyDescent="0.25">
      <c r="B6" s="39">
        <v>2</v>
      </c>
      <c r="C6" s="43" t="s">
        <v>59</v>
      </c>
      <c r="D6" s="41">
        <v>3.4173830000000002E-2</v>
      </c>
      <c r="E6" s="41">
        <v>0</v>
      </c>
      <c r="F6" s="53">
        <v>12.549340681160004</v>
      </c>
      <c r="G6" s="41">
        <v>0.25671543099099992</v>
      </c>
      <c r="H6" s="41">
        <v>0</v>
      </c>
      <c r="I6" s="42">
        <v>0</v>
      </c>
      <c r="J6" s="42">
        <v>0</v>
      </c>
      <c r="K6" s="42">
        <f t="shared" ref="K6:K41" si="0">D6+E6+F6+G6+H6+I6+J6</f>
        <v>12.840229942151003</v>
      </c>
      <c r="L6" s="41">
        <v>0</v>
      </c>
    </row>
    <row r="7" spans="2:12" x14ac:dyDescent="0.25">
      <c r="B7" s="39">
        <v>3</v>
      </c>
      <c r="C7" s="40" t="s">
        <v>60</v>
      </c>
      <c r="D7" s="41">
        <v>0</v>
      </c>
      <c r="E7" s="41">
        <v>0</v>
      </c>
      <c r="F7" s="53">
        <v>0.10426321493499999</v>
      </c>
      <c r="G7" s="41">
        <v>2.7095419349999999E-3</v>
      </c>
      <c r="H7" s="41">
        <v>0</v>
      </c>
      <c r="I7" s="42">
        <v>0</v>
      </c>
      <c r="J7" s="42">
        <v>0</v>
      </c>
      <c r="K7" s="42">
        <f t="shared" si="0"/>
        <v>0.10697275686999999</v>
      </c>
      <c r="L7" s="41">
        <v>0</v>
      </c>
    </row>
    <row r="8" spans="2:12" x14ac:dyDescent="0.25">
      <c r="B8" s="39">
        <v>4</v>
      </c>
      <c r="C8" s="43" t="s">
        <v>61</v>
      </c>
      <c r="D8" s="41">
        <v>8.5629799999999996E-3</v>
      </c>
      <c r="E8" s="41">
        <v>0</v>
      </c>
      <c r="F8" s="53">
        <v>1.7389579719570005</v>
      </c>
      <c r="G8" s="41">
        <v>5.9081560141000002E-2</v>
      </c>
      <c r="H8" s="41">
        <v>0</v>
      </c>
      <c r="I8" s="42">
        <v>0</v>
      </c>
      <c r="J8" s="42">
        <v>0</v>
      </c>
      <c r="K8" s="42">
        <f t="shared" si="0"/>
        <v>1.8066025120980005</v>
      </c>
      <c r="L8" s="41">
        <v>0</v>
      </c>
    </row>
    <row r="9" spans="2:12" x14ac:dyDescent="0.25">
      <c r="B9" s="39">
        <v>5</v>
      </c>
      <c r="C9" s="43" t="s">
        <v>62</v>
      </c>
      <c r="D9" s="41">
        <v>0.10790442</v>
      </c>
      <c r="E9" s="41">
        <v>0</v>
      </c>
      <c r="F9" s="53">
        <v>8.2565811847109991</v>
      </c>
      <c r="G9" s="41">
        <v>0.27866752287999996</v>
      </c>
      <c r="H9" s="41">
        <v>0</v>
      </c>
      <c r="I9" s="42">
        <v>0</v>
      </c>
      <c r="J9" s="42">
        <v>0</v>
      </c>
      <c r="K9" s="42">
        <f t="shared" si="0"/>
        <v>8.643153127590999</v>
      </c>
      <c r="L9" s="41">
        <v>0</v>
      </c>
    </row>
    <row r="10" spans="2:12" x14ac:dyDescent="0.25">
      <c r="B10" s="39">
        <v>6</v>
      </c>
      <c r="C10" s="43" t="s">
        <v>63</v>
      </c>
      <c r="D10" s="41">
        <v>0.32840913999999999</v>
      </c>
      <c r="E10" s="41">
        <v>0</v>
      </c>
      <c r="F10" s="53">
        <v>3.722660739712</v>
      </c>
      <c r="G10" s="41">
        <v>0.30560037445800003</v>
      </c>
      <c r="H10" s="41">
        <v>0</v>
      </c>
      <c r="I10" s="42">
        <v>0</v>
      </c>
      <c r="J10" s="42">
        <v>0</v>
      </c>
      <c r="K10" s="42">
        <f t="shared" si="0"/>
        <v>4.35667025417</v>
      </c>
      <c r="L10" s="41">
        <v>0</v>
      </c>
    </row>
    <row r="11" spans="2:12" x14ac:dyDescent="0.25">
      <c r="B11" s="39">
        <v>7</v>
      </c>
      <c r="C11" s="43" t="s">
        <v>64</v>
      </c>
      <c r="D11" s="41">
        <v>0.46174804000000003</v>
      </c>
      <c r="E11" s="41">
        <v>0</v>
      </c>
      <c r="F11" s="53">
        <v>10.459124225150994</v>
      </c>
      <c r="G11" s="41">
        <v>0.41204824195700002</v>
      </c>
      <c r="H11" s="41">
        <v>0</v>
      </c>
      <c r="I11" s="42">
        <v>0</v>
      </c>
      <c r="J11" s="42">
        <v>0</v>
      </c>
      <c r="K11" s="42">
        <f t="shared" si="0"/>
        <v>11.332920507107994</v>
      </c>
      <c r="L11" s="41">
        <v>0</v>
      </c>
    </row>
    <row r="12" spans="2:12" x14ac:dyDescent="0.25">
      <c r="B12" s="39">
        <v>8</v>
      </c>
      <c r="C12" s="40" t="s">
        <v>65</v>
      </c>
      <c r="D12" s="41">
        <v>0</v>
      </c>
      <c r="E12" s="41">
        <v>0</v>
      </c>
      <c r="F12" s="53">
        <v>2.0798385968000002E-2</v>
      </c>
      <c r="G12" s="41">
        <v>1.09672001E-4</v>
      </c>
      <c r="H12" s="41">
        <v>0</v>
      </c>
      <c r="I12" s="42">
        <v>0</v>
      </c>
      <c r="J12" s="42">
        <v>0</v>
      </c>
      <c r="K12" s="42">
        <f t="shared" si="0"/>
        <v>2.0908057969000002E-2</v>
      </c>
      <c r="L12" s="41">
        <v>0</v>
      </c>
    </row>
    <row r="13" spans="2:12" x14ac:dyDescent="0.25">
      <c r="B13" s="39">
        <v>9</v>
      </c>
      <c r="C13" s="40" t="s">
        <v>66</v>
      </c>
      <c r="D13" s="41">
        <v>0</v>
      </c>
      <c r="E13" s="41">
        <v>0</v>
      </c>
      <c r="F13" s="53">
        <v>2.6283842260000001E-3</v>
      </c>
      <c r="G13" s="41">
        <v>6.4512902999999992E-5</v>
      </c>
      <c r="H13" s="41">
        <v>0</v>
      </c>
      <c r="I13" s="42">
        <v>0</v>
      </c>
      <c r="J13" s="42">
        <v>0</v>
      </c>
      <c r="K13" s="42">
        <f t="shared" si="0"/>
        <v>2.692897129E-3</v>
      </c>
      <c r="L13" s="41">
        <v>0</v>
      </c>
    </row>
    <row r="14" spans="2:12" x14ac:dyDescent="0.25">
      <c r="B14" s="39">
        <v>10</v>
      </c>
      <c r="C14" s="43" t="s">
        <v>67</v>
      </c>
      <c r="D14" s="41">
        <v>7.8852799999999997E-3</v>
      </c>
      <c r="E14" s="41">
        <v>0</v>
      </c>
      <c r="F14" s="53">
        <v>3.3133490936489998</v>
      </c>
      <c r="G14" s="41">
        <v>0.24526142710000001</v>
      </c>
      <c r="H14" s="41">
        <v>0</v>
      </c>
      <c r="I14" s="42">
        <v>0</v>
      </c>
      <c r="J14" s="42">
        <v>0</v>
      </c>
      <c r="K14" s="42">
        <f t="shared" si="0"/>
        <v>3.5664958007489997</v>
      </c>
      <c r="L14" s="41">
        <v>0</v>
      </c>
    </row>
    <row r="15" spans="2:12" x14ac:dyDescent="0.25">
      <c r="B15" s="39">
        <v>11</v>
      </c>
      <c r="C15" s="43" t="s">
        <v>68</v>
      </c>
      <c r="D15" s="41">
        <v>6.0597436299999998</v>
      </c>
      <c r="E15" s="41">
        <v>0</v>
      </c>
      <c r="F15" s="53">
        <v>136.9256065797758</v>
      </c>
      <c r="G15" s="41">
        <v>8.6514430458019849</v>
      </c>
      <c r="H15" s="41">
        <v>0</v>
      </c>
      <c r="I15" s="42">
        <v>0</v>
      </c>
      <c r="J15" s="42">
        <v>0</v>
      </c>
      <c r="K15" s="42">
        <f t="shared" si="0"/>
        <v>151.63679325557777</v>
      </c>
      <c r="L15" s="41">
        <v>0</v>
      </c>
    </row>
    <row r="16" spans="2:12" x14ac:dyDescent="0.25">
      <c r="B16" s="39">
        <v>12</v>
      </c>
      <c r="C16" s="43" t="s">
        <v>69</v>
      </c>
      <c r="D16" s="41">
        <v>1.53161916</v>
      </c>
      <c r="E16" s="41">
        <v>0</v>
      </c>
      <c r="F16" s="53">
        <v>29.992857169253966</v>
      </c>
      <c r="G16" s="41">
        <v>1.4668640719320001</v>
      </c>
      <c r="H16" s="41">
        <v>0</v>
      </c>
      <c r="I16" s="42">
        <v>0</v>
      </c>
      <c r="J16" s="42">
        <v>0</v>
      </c>
      <c r="K16" s="42">
        <f t="shared" si="0"/>
        <v>32.991340401185965</v>
      </c>
      <c r="L16" s="41">
        <v>0</v>
      </c>
    </row>
    <row r="17" spans="2:12" x14ac:dyDescent="0.25">
      <c r="B17" s="39">
        <v>13</v>
      </c>
      <c r="C17" s="43" t="s">
        <v>70</v>
      </c>
      <c r="D17" s="41">
        <v>9.0193079999999995E-2</v>
      </c>
      <c r="E17" s="41">
        <v>0</v>
      </c>
      <c r="F17" s="53">
        <v>1.5626991489630004</v>
      </c>
      <c r="G17" s="41">
        <v>9.9949316651E-2</v>
      </c>
      <c r="H17" s="41">
        <v>0</v>
      </c>
      <c r="I17" s="42">
        <v>0</v>
      </c>
      <c r="J17" s="42">
        <v>0</v>
      </c>
      <c r="K17" s="42">
        <f t="shared" si="0"/>
        <v>1.7528415456140003</v>
      </c>
      <c r="L17" s="41">
        <v>0</v>
      </c>
    </row>
    <row r="18" spans="2:12" x14ac:dyDescent="0.25">
      <c r="B18" s="39">
        <v>14</v>
      </c>
      <c r="C18" s="43" t="s">
        <v>71</v>
      </c>
      <c r="D18" s="41">
        <v>0.13451226999999999</v>
      </c>
      <c r="E18" s="41">
        <v>0</v>
      </c>
      <c r="F18" s="53">
        <v>1.8964833993719998</v>
      </c>
      <c r="G18" s="41">
        <v>0.27316557085000004</v>
      </c>
      <c r="H18" s="41">
        <v>0</v>
      </c>
      <c r="I18" s="42">
        <v>0</v>
      </c>
      <c r="J18" s="42">
        <v>0</v>
      </c>
      <c r="K18" s="42">
        <f t="shared" si="0"/>
        <v>2.3041612402220002</v>
      </c>
      <c r="L18" s="41">
        <v>0</v>
      </c>
    </row>
    <row r="19" spans="2:12" x14ac:dyDescent="0.25">
      <c r="B19" s="39">
        <v>15</v>
      </c>
      <c r="C19" s="43" t="s">
        <v>72</v>
      </c>
      <c r="D19" s="41">
        <v>0.16709584999999999</v>
      </c>
      <c r="E19" s="41">
        <v>0</v>
      </c>
      <c r="F19" s="53">
        <v>11.472026292200004</v>
      </c>
      <c r="G19" s="41">
        <v>0.51502869010500019</v>
      </c>
      <c r="H19" s="41">
        <v>0</v>
      </c>
      <c r="I19" s="42">
        <v>0</v>
      </c>
      <c r="J19" s="42">
        <v>0</v>
      </c>
      <c r="K19" s="42">
        <f t="shared" si="0"/>
        <v>12.154150832305005</v>
      </c>
      <c r="L19" s="41">
        <v>0</v>
      </c>
    </row>
    <row r="20" spans="2:12" x14ac:dyDescent="0.25">
      <c r="B20" s="39">
        <v>16</v>
      </c>
      <c r="C20" s="43" t="s">
        <v>73</v>
      </c>
      <c r="D20" s="41">
        <v>7.1143356799999999</v>
      </c>
      <c r="E20" s="41">
        <v>0</v>
      </c>
      <c r="F20" s="53">
        <v>118.99342410942207</v>
      </c>
      <c r="G20" s="41">
        <v>6.1909804341919932</v>
      </c>
      <c r="H20" s="41">
        <v>0</v>
      </c>
      <c r="I20" s="42">
        <v>0</v>
      </c>
      <c r="J20" s="42">
        <v>0</v>
      </c>
      <c r="K20" s="42">
        <f t="shared" si="0"/>
        <v>132.29874022361406</v>
      </c>
      <c r="L20" s="41">
        <v>0</v>
      </c>
    </row>
    <row r="21" spans="2:12" x14ac:dyDescent="0.25">
      <c r="B21" s="39">
        <v>17</v>
      </c>
      <c r="C21" s="43" t="s">
        <v>74</v>
      </c>
      <c r="D21" s="41">
        <v>3.964148E-2</v>
      </c>
      <c r="E21" s="41">
        <v>0</v>
      </c>
      <c r="F21" s="53">
        <v>5.4431132186259976</v>
      </c>
      <c r="G21" s="41">
        <v>0.35229454079000011</v>
      </c>
      <c r="H21" s="41">
        <v>0</v>
      </c>
      <c r="I21" s="42">
        <v>0</v>
      </c>
      <c r="J21" s="42">
        <v>0</v>
      </c>
      <c r="K21" s="42">
        <f t="shared" si="0"/>
        <v>5.8350492394159978</v>
      </c>
      <c r="L21" s="41">
        <v>0</v>
      </c>
    </row>
    <row r="22" spans="2:12" x14ac:dyDescent="0.25">
      <c r="B22" s="39">
        <v>18</v>
      </c>
      <c r="C22" s="40" t="s">
        <v>95</v>
      </c>
      <c r="D22" s="41">
        <v>0</v>
      </c>
      <c r="E22" s="41">
        <v>0</v>
      </c>
      <c r="F22" s="53">
        <v>6.0235096999999994E-5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6.0235096999999994E-5</v>
      </c>
      <c r="L22" s="41">
        <v>0</v>
      </c>
    </row>
    <row r="23" spans="2:12" x14ac:dyDescent="0.25">
      <c r="B23" s="39">
        <v>19</v>
      </c>
      <c r="C23" s="43" t="s">
        <v>75</v>
      </c>
      <c r="D23" s="41">
        <v>2.0821377000000001</v>
      </c>
      <c r="E23" s="41">
        <v>0</v>
      </c>
      <c r="F23" s="53">
        <v>61.916302365587022</v>
      </c>
      <c r="G23" s="41">
        <v>3.0209922015490016</v>
      </c>
      <c r="H23" s="41">
        <v>0</v>
      </c>
      <c r="I23" s="42">
        <v>0</v>
      </c>
      <c r="J23" s="42">
        <v>0</v>
      </c>
      <c r="K23" s="42">
        <f t="shared" si="0"/>
        <v>67.019432267136025</v>
      </c>
      <c r="L23" s="41">
        <v>0</v>
      </c>
    </row>
    <row r="24" spans="2:12" x14ac:dyDescent="0.25">
      <c r="B24" s="39">
        <v>20</v>
      </c>
      <c r="C24" s="43" t="s">
        <v>76</v>
      </c>
      <c r="D24" s="41">
        <v>30.56179225</v>
      </c>
      <c r="E24" s="41">
        <v>0</v>
      </c>
      <c r="F24" s="53">
        <v>406.67607917050458</v>
      </c>
      <c r="G24" s="41">
        <v>22.009190901432003</v>
      </c>
      <c r="H24" s="41">
        <v>0</v>
      </c>
      <c r="I24" s="42">
        <v>0</v>
      </c>
      <c r="J24" s="42">
        <v>0</v>
      </c>
      <c r="K24" s="42">
        <f t="shared" si="0"/>
        <v>459.2470623219366</v>
      </c>
      <c r="L24" s="41">
        <v>0</v>
      </c>
    </row>
    <row r="25" spans="2:12" x14ac:dyDescent="0.25">
      <c r="B25" s="39">
        <v>21</v>
      </c>
      <c r="C25" s="40" t="s">
        <v>77</v>
      </c>
      <c r="D25" s="41">
        <v>0</v>
      </c>
      <c r="E25" s="41">
        <v>0</v>
      </c>
      <c r="F25" s="53">
        <v>7.577553167800001E-2</v>
      </c>
      <c r="G25" s="41">
        <v>4.0656032270000005E-3</v>
      </c>
      <c r="H25" s="41">
        <v>0</v>
      </c>
      <c r="I25" s="42">
        <v>0</v>
      </c>
      <c r="J25" s="42">
        <v>0</v>
      </c>
      <c r="K25" s="42">
        <f t="shared" si="0"/>
        <v>7.9841134905000014E-2</v>
      </c>
      <c r="L25" s="41">
        <v>0</v>
      </c>
    </row>
    <row r="26" spans="2:12" x14ac:dyDescent="0.25">
      <c r="B26" s="39">
        <v>22</v>
      </c>
      <c r="C26" s="43" t="s">
        <v>78</v>
      </c>
      <c r="D26" s="41">
        <v>7.8476499999999994E-3</v>
      </c>
      <c r="E26" s="41">
        <v>0</v>
      </c>
      <c r="F26" s="53">
        <v>1.0709614575499999</v>
      </c>
      <c r="G26" s="41">
        <v>4.6126726450000004E-3</v>
      </c>
      <c r="H26" s="41">
        <v>0</v>
      </c>
      <c r="I26" s="42">
        <v>0</v>
      </c>
      <c r="J26" s="42">
        <v>0</v>
      </c>
      <c r="K26" s="42">
        <f t="shared" si="0"/>
        <v>1.0834217801949999</v>
      </c>
      <c r="L26" s="41">
        <v>0</v>
      </c>
    </row>
    <row r="27" spans="2:12" x14ac:dyDescent="0.25">
      <c r="B27" s="39">
        <v>23</v>
      </c>
      <c r="C27" s="40" t="s">
        <v>79</v>
      </c>
      <c r="D27" s="41">
        <v>0</v>
      </c>
      <c r="E27" s="41">
        <v>0</v>
      </c>
      <c r="F27" s="53">
        <v>0.48283933545200003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0.48283933545200003</v>
      </c>
      <c r="L27" s="41">
        <v>0</v>
      </c>
    </row>
    <row r="28" spans="2:12" x14ac:dyDescent="0.25">
      <c r="B28" s="39">
        <v>24</v>
      </c>
      <c r="C28" s="40" t="s">
        <v>80</v>
      </c>
      <c r="D28" s="41">
        <v>0</v>
      </c>
      <c r="E28" s="41">
        <v>0</v>
      </c>
      <c r="F28" s="53">
        <v>0.215605099903</v>
      </c>
      <c r="G28" s="41">
        <v>2.6450296799999999E-4</v>
      </c>
      <c r="H28" s="41">
        <v>0</v>
      </c>
      <c r="I28" s="42">
        <v>0</v>
      </c>
      <c r="J28" s="42">
        <v>0</v>
      </c>
      <c r="K28" s="42">
        <f t="shared" si="0"/>
        <v>0.21586960287100002</v>
      </c>
      <c r="L28" s="41">
        <v>0</v>
      </c>
    </row>
    <row r="29" spans="2:12" x14ac:dyDescent="0.25">
      <c r="B29" s="39">
        <v>25</v>
      </c>
      <c r="C29" s="43" t="s">
        <v>81</v>
      </c>
      <c r="D29" s="41">
        <v>3.5883349099999999</v>
      </c>
      <c r="E29" s="41">
        <v>0</v>
      </c>
      <c r="F29" s="53">
        <v>52.084396658629878</v>
      </c>
      <c r="G29" s="41">
        <v>3.0854275768840012</v>
      </c>
      <c r="H29" s="41">
        <v>0</v>
      </c>
      <c r="I29" s="42">
        <v>0</v>
      </c>
      <c r="J29" s="42">
        <v>0</v>
      </c>
      <c r="K29" s="42">
        <f t="shared" si="0"/>
        <v>58.758159145513879</v>
      </c>
      <c r="L29" s="41">
        <v>0</v>
      </c>
    </row>
    <row r="30" spans="2:12" x14ac:dyDescent="0.25">
      <c r="B30" s="39">
        <v>26</v>
      </c>
      <c r="C30" s="43" t="s">
        <v>82</v>
      </c>
      <c r="D30" s="41">
        <v>9.7179189999999999E-2</v>
      </c>
      <c r="E30" s="41">
        <v>0</v>
      </c>
      <c r="F30" s="53">
        <v>16.718770238638996</v>
      </c>
      <c r="G30" s="41">
        <v>0.95188455500400038</v>
      </c>
      <c r="H30" s="41">
        <v>0</v>
      </c>
      <c r="I30" s="42">
        <v>0</v>
      </c>
      <c r="J30" s="42">
        <v>0</v>
      </c>
      <c r="K30" s="42">
        <f t="shared" si="0"/>
        <v>17.767833983642994</v>
      </c>
      <c r="L30" s="41">
        <v>0</v>
      </c>
    </row>
    <row r="31" spans="2:12" x14ac:dyDescent="0.25">
      <c r="B31" s="39">
        <v>27</v>
      </c>
      <c r="C31" s="43" t="s">
        <v>22</v>
      </c>
      <c r="D31" s="41">
        <v>3.1726668599999996</v>
      </c>
      <c r="E31" s="41">
        <v>0</v>
      </c>
      <c r="F31" s="53">
        <v>69.959860995209013</v>
      </c>
      <c r="G31" s="41">
        <v>2.275751639125001</v>
      </c>
      <c r="H31" s="41">
        <v>0</v>
      </c>
      <c r="I31" s="42">
        <v>0</v>
      </c>
      <c r="J31" s="42">
        <v>0</v>
      </c>
      <c r="K31" s="42">
        <f t="shared" si="0"/>
        <v>75.408279494334025</v>
      </c>
      <c r="L31" s="41">
        <v>0</v>
      </c>
    </row>
    <row r="32" spans="2:12" x14ac:dyDescent="0.25">
      <c r="B32" s="39">
        <v>28</v>
      </c>
      <c r="C32" s="43" t="s">
        <v>83</v>
      </c>
      <c r="D32" s="41">
        <v>4.0737120000000002E-2</v>
      </c>
      <c r="E32" s="41">
        <v>0</v>
      </c>
      <c r="F32" s="53">
        <v>1.0046097194970001</v>
      </c>
      <c r="G32" s="41">
        <v>0.12043979355100001</v>
      </c>
      <c r="H32" s="41">
        <v>0</v>
      </c>
      <c r="I32" s="42">
        <v>0</v>
      </c>
      <c r="J32" s="42">
        <v>0</v>
      </c>
      <c r="K32" s="42">
        <f t="shared" si="0"/>
        <v>1.165786633048</v>
      </c>
      <c r="L32" s="41">
        <v>0</v>
      </c>
    </row>
    <row r="33" spans="2:12" x14ac:dyDescent="0.25">
      <c r="B33" s="39">
        <v>29</v>
      </c>
      <c r="C33" s="43" t="s">
        <v>84</v>
      </c>
      <c r="D33" s="41">
        <v>4.5165731300000003</v>
      </c>
      <c r="E33" s="41">
        <v>0</v>
      </c>
      <c r="F33" s="53">
        <v>42.938003415500063</v>
      </c>
      <c r="G33" s="41">
        <v>3.5709671830830021</v>
      </c>
      <c r="H33" s="41">
        <v>0</v>
      </c>
      <c r="I33" s="42">
        <v>0</v>
      </c>
      <c r="J33" s="42">
        <v>0</v>
      </c>
      <c r="K33" s="42">
        <f t="shared" si="0"/>
        <v>51.02554372858306</v>
      </c>
      <c r="L33" s="41">
        <v>0</v>
      </c>
    </row>
    <row r="34" spans="2:12" x14ac:dyDescent="0.25">
      <c r="B34" s="39">
        <v>30</v>
      </c>
      <c r="C34" s="43" t="s">
        <v>85</v>
      </c>
      <c r="D34" s="41">
        <v>0.91837025000000005</v>
      </c>
      <c r="E34" s="41">
        <v>0</v>
      </c>
      <c r="F34" s="53">
        <v>49.254209322777939</v>
      </c>
      <c r="G34" s="41">
        <v>1.9695237504199998</v>
      </c>
      <c r="H34" s="41">
        <v>0</v>
      </c>
      <c r="I34" s="42">
        <v>0</v>
      </c>
      <c r="J34" s="42">
        <v>0</v>
      </c>
      <c r="K34" s="42">
        <f t="shared" si="0"/>
        <v>52.142103323197944</v>
      </c>
      <c r="L34" s="41">
        <v>0</v>
      </c>
    </row>
    <row r="35" spans="2:12" x14ac:dyDescent="0.25">
      <c r="B35" s="39">
        <v>31</v>
      </c>
      <c r="C35" s="40" t="s">
        <v>86</v>
      </c>
      <c r="D35" s="41">
        <v>0</v>
      </c>
      <c r="E35" s="41">
        <v>0</v>
      </c>
      <c r="F35" s="53">
        <v>0.94394801329200007</v>
      </c>
      <c r="G35" s="41">
        <v>5.8064516100000008E-4</v>
      </c>
      <c r="H35" s="41">
        <v>0</v>
      </c>
      <c r="I35" s="42">
        <v>0</v>
      </c>
      <c r="J35" s="42">
        <v>0</v>
      </c>
      <c r="K35" s="42">
        <f t="shared" si="0"/>
        <v>0.94452865845300005</v>
      </c>
      <c r="L35" s="41">
        <v>0</v>
      </c>
    </row>
    <row r="36" spans="2:12" x14ac:dyDescent="0.25">
      <c r="B36" s="39">
        <v>32</v>
      </c>
      <c r="C36" s="43" t="s">
        <v>87</v>
      </c>
      <c r="D36" s="41">
        <v>1.47025535</v>
      </c>
      <c r="E36" s="41">
        <v>0</v>
      </c>
      <c r="F36" s="53">
        <v>98.524928262979671</v>
      </c>
      <c r="G36" s="41">
        <v>2.6299405546490009</v>
      </c>
      <c r="H36" s="41">
        <v>0</v>
      </c>
      <c r="I36" s="42">
        <v>0</v>
      </c>
      <c r="J36" s="42">
        <v>0</v>
      </c>
      <c r="K36" s="42">
        <f t="shared" si="0"/>
        <v>102.62512416762867</v>
      </c>
      <c r="L36" s="41">
        <v>0</v>
      </c>
    </row>
    <row r="37" spans="2:12" x14ac:dyDescent="0.25">
      <c r="B37" s="39">
        <v>33</v>
      </c>
      <c r="C37" s="43" t="s">
        <v>88</v>
      </c>
      <c r="D37" s="41">
        <v>1.0312831200000001</v>
      </c>
      <c r="E37" s="41">
        <v>0</v>
      </c>
      <c r="F37" s="53">
        <v>43.497666966034018</v>
      </c>
      <c r="G37" s="41">
        <v>0.95412530184800015</v>
      </c>
      <c r="H37" s="41">
        <v>0</v>
      </c>
      <c r="I37" s="42">
        <v>0</v>
      </c>
      <c r="J37" s="42">
        <v>0</v>
      </c>
      <c r="K37" s="42">
        <f t="shared" si="0"/>
        <v>45.483075387882018</v>
      </c>
      <c r="L37" s="41">
        <v>0</v>
      </c>
    </row>
    <row r="38" spans="2:12" x14ac:dyDescent="0.25">
      <c r="B38" s="39">
        <v>34</v>
      </c>
      <c r="C38" s="43" t="s">
        <v>89</v>
      </c>
      <c r="D38" s="41">
        <v>0</v>
      </c>
      <c r="E38" s="41">
        <v>0</v>
      </c>
      <c r="F38" s="53">
        <v>0.23173255871000001</v>
      </c>
      <c r="G38" s="41">
        <v>8.6447303200000002E-4</v>
      </c>
      <c r="H38" s="41">
        <v>0</v>
      </c>
      <c r="I38" s="42">
        <v>0</v>
      </c>
      <c r="J38" s="42">
        <v>0</v>
      </c>
      <c r="K38" s="42">
        <f t="shared" si="0"/>
        <v>0.232597031742</v>
      </c>
      <c r="L38" s="41">
        <v>0</v>
      </c>
    </row>
    <row r="39" spans="2:12" x14ac:dyDescent="0.25">
      <c r="B39" s="39">
        <v>35</v>
      </c>
      <c r="C39" s="43" t="s">
        <v>90</v>
      </c>
      <c r="D39" s="41">
        <v>4.5920455699999998</v>
      </c>
      <c r="E39" s="41">
        <v>0</v>
      </c>
      <c r="F39" s="53">
        <v>116.80403248302845</v>
      </c>
      <c r="G39" s="41">
        <v>5.8611592247369924</v>
      </c>
      <c r="H39" s="41">
        <v>0</v>
      </c>
      <c r="I39" s="42">
        <v>0</v>
      </c>
      <c r="J39" s="42">
        <v>0</v>
      </c>
      <c r="K39" s="42">
        <f t="shared" si="0"/>
        <v>127.25723727776544</v>
      </c>
      <c r="L39" s="41">
        <v>0</v>
      </c>
    </row>
    <row r="40" spans="2:12" x14ac:dyDescent="0.25">
      <c r="B40" s="39">
        <v>36</v>
      </c>
      <c r="C40" s="43" t="s">
        <v>91</v>
      </c>
      <c r="D40" s="41">
        <v>0.16631791000000001</v>
      </c>
      <c r="E40" s="41">
        <v>0</v>
      </c>
      <c r="F40" s="53">
        <v>7.3157197458189991</v>
      </c>
      <c r="G40" s="41">
        <v>0.22990240428499986</v>
      </c>
      <c r="H40" s="41">
        <v>0</v>
      </c>
      <c r="I40" s="42">
        <v>0</v>
      </c>
      <c r="J40" s="42">
        <v>0</v>
      </c>
      <c r="K40" s="42">
        <f t="shared" si="0"/>
        <v>7.7119400601039994</v>
      </c>
      <c r="L40" s="41">
        <v>0</v>
      </c>
    </row>
    <row r="41" spans="2:12" x14ac:dyDescent="0.25">
      <c r="B41" s="39">
        <v>37</v>
      </c>
      <c r="C41" s="43" t="s">
        <v>92</v>
      </c>
      <c r="D41" s="41">
        <v>2.47750285</v>
      </c>
      <c r="E41" s="41">
        <v>0</v>
      </c>
      <c r="F41" s="53">
        <v>42.53077174225507</v>
      </c>
      <c r="G41" s="41">
        <v>3.2180123674540027</v>
      </c>
      <c r="H41" s="41">
        <v>0</v>
      </c>
      <c r="I41" s="42">
        <v>0</v>
      </c>
      <c r="J41" s="42">
        <v>0</v>
      </c>
      <c r="K41" s="42">
        <f t="shared" si="0"/>
        <v>48.226286959709071</v>
      </c>
      <c r="L41" s="41">
        <v>0</v>
      </c>
    </row>
    <row r="42" spans="2:12" s="47" customFormat="1" x14ac:dyDescent="0.25">
      <c r="B42" s="44" t="s">
        <v>93</v>
      </c>
      <c r="C42" s="45"/>
      <c r="D42" s="46">
        <f t="shared" ref="D42:L42" si="1">SUM(D5:D41)</f>
        <v>70.808868700000005</v>
      </c>
      <c r="E42" s="46">
        <f t="shared" si="1"/>
        <v>0</v>
      </c>
      <c r="F42" s="46">
        <f t="shared" si="1"/>
        <v>1358.71469028</v>
      </c>
      <c r="G42" s="46">
        <f t="shared" si="1"/>
        <v>69.017760269999997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1498.5413192499996</v>
      </c>
      <c r="L42" s="46">
        <f t="shared" si="1"/>
        <v>0</v>
      </c>
    </row>
    <row r="43" spans="2:12" x14ac:dyDescent="0.25">
      <c r="B43" t="s">
        <v>94</v>
      </c>
      <c r="I43" s="48"/>
      <c r="J43" s="48"/>
      <c r="K43" s="48"/>
    </row>
    <row r="44" spans="2:12" s="48" customFormat="1" x14ac:dyDescent="0.25">
      <c r="D44" s="55"/>
    </row>
    <row r="45" spans="2:12" x14ac:dyDescent="0.25">
      <c r="D45" s="48"/>
      <c r="E45" s="48"/>
      <c r="F45" s="48"/>
      <c r="G45" s="49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I46" s="48"/>
      <c r="J46" s="48"/>
      <c r="K46" s="48"/>
      <c r="L46" s="48"/>
    </row>
    <row r="47" spans="2:12" x14ac:dyDescent="0.2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2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25">
      <c r="K49" s="51"/>
    </row>
    <row r="50" spans="11:11" x14ac:dyDescent="0.2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2024-01-08T14:05:48Z</dcterms:modified>
</cp:coreProperties>
</file>