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Investor Services/MIS/Monthly MIS/FY 2025_26/April/Disclosure of AUM/"/>
    </mc:Choice>
  </mc:AlternateContent>
  <xr:revisionPtr revIDLastSave="0" documentId="13_ncr:1_{B99B9A5C-CA17-498E-BBDA-0DD0BFC7D94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nex A1 Frmt for AUM disclosure" sheetId="1" r:id="rId1"/>
    <sheet name="Anex A2 Frmt AUM state UT wise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2" l="1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L42" i="2" l="1"/>
  <c r="J42" i="2"/>
  <c r="I42" i="2"/>
  <c r="H42" i="2"/>
  <c r="G42" i="2"/>
  <c r="F42" i="2"/>
  <c r="E42" i="2"/>
  <c r="D42" i="2"/>
  <c r="BK41" i="1" l="1"/>
  <c r="BK10" i="1"/>
  <c r="BK42" i="1" l="1"/>
  <c r="BK39" i="1" l="1"/>
  <c r="BK34" i="1" l="1"/>
  <c r="BK43" i="1" l="1"/>
  <c r="BJ45" i="1" l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K44" i="1"/>
  <c r="K4" i="2"/>
  <c r="K42" i="2" l="1"/>
  <c r="BK50" i="1"/>
  <c r="BK38" i="1" l="1"/>
  <c r="BK56" i="1" l="1"/>
  <c r="BK28" i="1" l="1"/>
  <c r="BK59" i="1" l="1"/>
  <c r="BI60" i="1" l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J60" i="1"/>
  <c r="D52" i="1" l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C5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C72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7" i="1"/>
  <c r="BK14" i="1"/>
  <c r="BK15" i="1" s="1"/>
  <c r="BK18" i="1"/>
  <c r="BK40" i="1"/>
  <c r="BK45" i="1" s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K71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6" i="1" l="1"/>
  <c r="BK60" i="1"/>
  <c r="BK61" i="1" s="1"/>
  <c r="BJ61" i="1"/>
  <c r="X61" i="1"/>
  <c r="AJ61" i="1"/>
  <c r="AN61" i="1"/>
  <c r="BD61" i="1"/>
  <c r="BK72" i="1"/>
  <c r="BC61" i="1"/>
  <c r="AS61" i="1"/>
  <c r="BK11" i="1"/>
  <c r="C61" i="1"/>
  <c r="AC61" i="1"/>
  <c r="AM61" i="1"/>
  <c r="BB61" i="1"/>
  <c r="AL61" i="1"/>
  <c r="AF61" i="1"/>
  <c r="T61" i="1"/>
  <c r="L61" i="1"/>
  <c r="BK19" i="1"/>
  <c r="K46" i="1"/>
  <c r="O46" i="1"/>
  <c r="U46" i="1"/>
  <c r="AG46" i="1"/>
  <c r="D61" i="1"/>
  <c r="F61" i="1"/>
  <c r="H61" i="1"/>
  <c r="J61" i="1"/>
  <c r="R61" i="1"/>
  <c r="V61" i="1"/>
  <c r="Z61" i="1"/>
  <c r="AB61" i="1"/>
  <c r="AD61" i="1"/>
  <c r="AH61" i="1"/>
  <c r="AP61" i="1"/>
  <c r="AR61" i="1"/>
  <c r="AT61" i="1"/>
  <c r="AV61" i="1"/>
  <c r="AX61" i="1"/>
  <c r="BJ46" i="1"/>
  <c r="BF61" i="1"/>
  <c r="AR46" i="1"/>
  <c r="BH61" i="1"/>
  <c r="BI61" i="1"/>
  <c r="BE61" i="1"/>
  <c r="BA61" i="1"/>
  <c r="AO61" i="1"/>
  <c r="AK61" i="1"/>
  <c r="Y61" i="1"/>
  <c r="M61" i="1"/>
  <c r="E61" i="1"/>
  <c r="BG61" i="1"/>
  <c r="AY61" i="1"/>
  <c r="AW61" i="1"/>
  <c r="AU61" i="1"/>
  <c r="AQ61" i="1"/>
  <c r="AJ46" i="1"/>
  <c r="AP46" i="1"/>
  <c r="AP30" i="1"/>
  <c r="D46" i="1"/>
  <c r="H46" i="1"/>
  <c r="N46" i="1"/>
  <c r="R46" i="1"/>
  <c r="T46" i="1"/>
  <c r="V46" i="1"/>
  <c r="X46" i="1"/>
  <c r="Z46" i="1"/>
  <c r="AD46" i="1"/>
  <c r="AF46" i="1"/>
  <c r="AH46" i="1"/>
  <c r="AL46" i="1"/>
  <c r="AT46" i="1"/>
  <c r="AV46" i="1"/>
  <c r="AX46" i="1"/>
  <c r="AZ46" i="1"/>
  <c r="BB46" i="1"/>
  <c r="BD46" i="1"/>
  <c r="BF46" i="1"/>
  <c r="H30" i="1"/>
  <c r="T30" i="1"/>
  <c r="V30" i="1"/>
  <c r="Z30" i="1"/>
  <c r="AB30" i="1"/>
  <c r="AL30" i="1"/>
  <c r="AN30" i="1"/>
  <c r="AR30" i="1"/>
  <c r="AT30" i="1"/>
  <c r="AV30" i="1"/>
  <c r="BH30" i="1"/>
  <c r="G61" i="1"/>
  <c r="I61" i="1"/>
  <c r="O61" i="1"/>
  <c r="Q61" i="1"/>
  <c r="S61" i="1"/>
  <c r="U61" i="1"/>
  <c r="AE61" i="1"/>
  <c r="AG61" i="1"/>
  <c r="AI61" i="1"/>
  <c r="Q46" i="1"/>
  <c r="S46" i="1"/>
  <c r="BC46" i="1"/>
  <c r="BE46" i="1"/>
  <c r="BE30" i="1"/>
  <c r="BK52" i="1"/>
  <c r="G46" i="1"/>
  <c r="I46" i="1"/>
  <c r="M46" i="1"/>
  <c r="Y46" i="1"/>
  <c r="AA46" i="1"/>
  <c r="AC46" i="1"/>
  <c r="AK46" i="1"/>
  <c r="AM46" i="1"/>
  <c r="AO46" i="1"/>
  <c r="AQ46" i="1"/>
  <c r="AS46" i="1"/>
  <c r="AU46" i="1"/>
  <c r="AW46" i="1"/>
  <c r="BG46" i="1"/>
  <c r="BI46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W46" i="1"/>
  <c r="J30" i="1"/>
  <c r="L30" i="1"/>
  <c r="N30" i="1"/>
  <c r="X30" i="1"/>
  <c r="AF30" i="1"/>
  <c r="AZ30" i="1"/>
  <c r="BD30" i="1"/>
  <c r="BK29" i="1"/>
  <c r="F46" i="1"/>
  <c r="J46" i="1"/>
  <c r="L46" i="1"/>
  <c r="P46" i="1"/>
  <c r="AE46" i="1"/>
  <c r="AI46" i="1"/>
  <c r="AN46" i="1"/>
  <c r="AY46" i="1"/>
  <c r="BA46" i="1"/>
  <c r="AZ61" i="1"/>
  <c r="AA61" i="1"/>
  <c r="W61" i="1"/>
  <c r="K61" i="1"/>
  <c r="E46" i="1"/>
  <c r="AB46" i="1"/>
  <c r="BH46" i="1"/>
  <c r="BK46" i="1"/>
  <c r="P61" i="1"/>
  <c r="N61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8" i="1" l="1"/>
  <c r="R68" i="1"/>
  <c r="H68" i="1"/>
  <c r="AF68" i="1"/>
  <c r="AR68" i="1"/>
  <c r="AS68" i="1"/>
  <c r="AN68" i="1"/>
  <c r="X68" i="1"/>
  <c r="AP68" i="1"/>
  <c r="BD68" i="1"/>
  <c r="C68" i="1"/>
  <c r="BK30" i="1"/>
  <c r="BK68" i="1" s="1"/>
  <c r="BL68" i="1" s="1"/>
  <c r="BC68" i="1"/>
  <c r="BB68" i="1"/>
  <c r="AH68" i="1"/>
  <c r="D68" i="1"/>
  <c r="AC68" i="1"/>
  <c r="V68" i="1"/>
  <c r="AB68" i="1"/>
  <c r="Z68" i="1"/>
  <c r="BJ68" i="1"/>
  <c r="AX68" i="1"/>
  <c r="AD68" i="1"/>
  <c r="AM68" i="1"/>
  <c r="G68" i="1"/>
  <c r="S68" i="1"/>
  <c r="AU68" i="1"/>
  <c r="BG68" i="1"/>
  <c r="AL68" i="1"/>
  <c r="AO68" i="1"/>
  <c r="O68" i="1"/>
  <c r="AI68" i="1"/>
  <c r="AQ68" i="1"/>
  <c r="AW68" i="1"/>
  <c r="AK68" i="1"/>
  <c r="M68" i="1"/>
  <c r="AJ68" i="1"/>
  <c r="BH68" i="1"/>
  <c r="BI68" i="1"/>
  <c r="AV68" i="1"/>
  <c r="AA68" i="1"/>
  <c r="Y68" i="1"/>
  <c r="AT68" i="1"/>
  <c r="Q68" i="1"/>
  <c r="AG68" i="1"/>
  <c r="E68" i="1"/>
  <c r="K68" i="1"/>
  <c r="AZ68" i="1"/>
  <c r="U68" i="1"/>
  <c r="W68" i="1"/>
  <c r="AE68" i="1"/>
  <c r="BA68" i="1"/>
  <c r="BF68" i="1"/>
  <c r="F68" i="1"/>
  <c r="I68" i="1"/>
  <c r="BE68" i="1"/>
  <c r="N68" i="1"/>
  <c r="J68" i="1"/>
  <c r="AY68" i="1"/>
  <c r="L68" i="1"/>
  <c r="P68" i="1"/>
  <c r="BM68" i="1" l="1"/>
  <c r="BM69" i="1"/>
</calcChain>
</file>

<file path=xl/sharedStrings.xml><?xml version="1.0" encoding="utf-8"?>
<sst xmlns="http://schemas.openxmlformats.org/spreadsheetml/2006/main" count="144" uniqueCount="110">
  <si>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</si>
  <si>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</si>
  <si>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</si>
  <si>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</si>
  <si>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</si>
  <si>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</si>
  <si>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</si>
  <si>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</si>
  <si>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</si>
  <si>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</si>
  <si>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</si>
  <si>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</si>
  <si>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</si>
  <si>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</si>
  <si>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</si>
  <si>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</si>
  <si>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</si>
  <si>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</si>
  <si>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</si>
  <si>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</si>
  <si>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</si>
  <si>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</si>
  <si>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</si>
  <si>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</si>
  <si>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</si>
  <si>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</si>
  <si>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</si>
  <si>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</si>
  <si>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</si>
  <si>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</si>
  <si>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</si>
  <si>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</si>
  <si>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</si>
  <si>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</si>
  <si>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</si>
  <si>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</si>
  <si>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</si>
  <si>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</si>
  <si>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</si>
  <si>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</si>
  <si>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</si>
  <si>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</si>
  <si>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</si>
  <si>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</si>
  <si>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</si>
  <si>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</si>
  <si>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</si>
  <si>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</si>
  <si>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</si>
  <si>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</si>
  <si>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</si>
  <si>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</si>
  <si>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</si>
  <si>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</si>
  <si>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</si>
  <si>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</si>
  <si>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</si>
  <si>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</si>
  <si>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</si>
  <si>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</si>
  <si>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</si>
  <si>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</si>
  <si>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</si>
  <si>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</si>
  <si>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</si>
  <si>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</si>
  <si>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</si>
  <si>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</si>
  <si>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</si>
  <si>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</si>
  <si>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</si>
  <si>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</si>
  <si>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</si>
  <si>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</si>
  <si>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</si>
  <si>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</si>
  <si>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</si>
  <si>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</si>
  <si>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</si>
  <si>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</si>
  <si>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</si>
  <si>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</si>
  <si>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</si>
  <si>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</si>
  <si>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</si>
  <si>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</si>
  <si>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</si>
  <si>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</si>
  <si>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</si>
  <si>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</si>
  <si>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</si>
  <si>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</si>
  <si>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</si>
  <si>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</si>
  <si>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</si>
  <si>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</si>
  <si>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</si>
  <si>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</si>
  <si>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OVERNIGHT FUND</t>
  </si>
  <si>
    <t>SAMCO ELSS TAX SAVER FUND</t>
  </si>
  <si>
    <t>SAMCO ACTIVE MOMENTUM FUND</t>
  </si>
  <si>
    <t>SAMCO DYNAMIC ASSET ALLOCATION FUND</t>
  </si>
  <si>
    <t>SAMCO SPECIAL OPPORTUNITIES FUND</t>
  </si>
  <si>
    <t>SAMCO MULTI CAP FUND</t>
  </si>
  <si>
    <t>SAMCO ARBITRAGE FUND</t>
  </si>
  <si>
    <t>SAMCO MULTI ASSET ALLOCATION FUND</t>
  </si>
  <si>
    <t>SAMCO LARGE CAP FUND</t>
  </si>
  <si>
    <t>SAMCO Mutual Fund: Average Net Assets Under Management (AAUM) as on APR 2025 (All figures in Rs. Crore)</t>
  </si>
  <si>
    <t>Ladakh</t>
  </si>
  <si>
    <t>Table showing State wise /Union Territory wise contribution to AAUM of category of schemes as on Apr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</si>
</sst>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 * #,##0.00_ ;_ * \-#,##0.00_ ;_ * &quot;-&quot;??_ ;_ @_ "/>
    <numFmt numFmtId="165" formatCode="0.00000"/>
    <numFmt numFmtId="166" formatCode="#,##0.000000"/>
  </numFmts>
  <fonts count="12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indexed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32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2" fillId="0" borderId="0"/>
  </cellStyleXfs>
  <cellXfs count="104">
    <xf numFmtId="0" fontId="0" fillId="0" borderId="0" xfId="0"/>
    <xf numFmtId="49" fontId="10" fillId="0" borderId="0" xfId="2" applyNumberFormat="1" applyFont="1" applyFill="1" applyBorder="1" applyAlignment="1">
      <alignment vertical="center" wrapText="1"/>
    </xf>
    <xf numFmtId="0" fontId="5" fillId="0" borderId="1" xfId="3" applyNumberFormat="1" applyFont="1" applyFill="1" applyBorder="1" applyAlignment="1">
      <alignment horizontal="center" wrapText="1"/>
    </xf>
    <xf numFmtId="0" fontId="5" fillId="0" borderId="2" xfId="3" applyNumberFormat="1" applyFont="1" applyFill="1" applyBorder="1" applyAlignment="1">
      <alignment horizontal="center" wrapText="1"/>
    </xf>
    <xf numFmtId="0" fontId="5" fillId="0" borderId="3" xfId="3" applyNumberFormat="1" applyFont="1" applyFill="1" applyBorder="1" applyAlignment="1">
      <alignment horizontal="center" wrapText="1"/>
    </xf>
    <xf numFmtId="0" fontId="5" fillId="0" borderId="0" xfId="3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5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0" fontId="0" fillId="0" borderId="0" xfId="0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5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2" xfId="0" applyNumberFormat="1" applyFont="1" applyBorder="1" applyAlignment="1">
      <alignment wrapText="1"/>
    </xf>
    <xf numFmtId="4" fontId="0" fillId="0" borderId="3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Border="1" applyAlignment="1">
      <alignment wrapText="1"/>
    </xf>
    <xf numFmtId="2" fontId="5" fillId="0" borderId="2" xfId="3" applyNumberFormat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164" fontId="7" fillId="0" borderId="2" xfId="1" applyFont="1" applyBorder="1" applyAlignment="1">
      <alignment horizontal="left"/>
    </xf>
    <xf numFmtId="164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Fill="1" applyBorder="1" applyAlignment="1">
      <alignment horizontal="center" vertical="top" wrapText="1"/>
    </xf>
    <xf numFmtId="0" fontId="9" fillId="0" borderId="2" xfId="0" applyFont="1" applyBorder="1"/>
    <xf numFmtId="164" fontId="9" fillId="0" borderId="2" xfId="0" applyNumberFormat="1" applyFont="1" applyBorder="1"/>
    <xf numFmtId="0" fontId="9" fillId="0" borderId="0" xfId="0" applyFont="1"/>
    <xf numFmtId="164" fontId="8" fillId="0" borderId="0" xfId="1" applyFon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164" fontId="0" fillId="0" borderId="2" xfId="1" applyFont="1" applyBorder="1"/>
    <xf numFmtId="164" fontId="0" fillId="0" borderId="2" xfId="1" applyFont="1" applyFill="1" applyBorder="1"/>
    <xf numFmtId="164" fontId="0" fillId="0" borderId="0" xfId="1" applyFont="1"/>
    <xf numFmtId="4" fontId="0" fillId="0" borderId="8" xfId="0" applyNumberFormat="1" applyBorder="1" applyAlignment="1">
      <alignment wrapText="1"/>
    </xf>
    <xf numFmtId="4" fontId="0" fillId="0" borderId="24" xfId="0" applyNumberFormat="1" applyBorder="1" applyAlignment="1">
      <alignment wrapText="1"/>
    </xf>
    <xf numFmtId="164" fontId="0" fillId="0" borderId="0" xfId="1" applyFont="1" applyBorder="1" applyAlignment="1">
      <alignment wrapText="1"/>
    </xf>
    <xf numFmtId="166" fontId="0" fillId="0" borderId="0" xfId="0" applyNumberFormat="1" applyBorder="1" applyAlignment="1">
      <alignment wrapText="1"/>
    </xf>
    <xf numFmtId="164" fontId="9" fillId="0" borderId="0" xfId="1" applyFont="1" applyBorder="1" applyAlignment="1">
      <alignment wrapText="1"/>
    </xf>
    <xf numFmtId="164" fontId="0" fillId="0" borderId="0" xfId="1" applyFont="1" applyAlignment="1">
      <alignment wrapText="1"/>
    </xf>
    <xf numFmtId="49" fontId="10" fillId="0" borderId="23" xfId="2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3" fontId="4" fillId="0" borderId="25" xfId="3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wrapText="1"/>
    </xf>
    <xf numFmtId="4" fontId="0" fillId="0" borderId="25" xfId="0" applyNumberFormat="1" applyBorder="1" applyAlignment="1">
      <alignment wrapText="1"/>
    </xf>
    <xf numFmtId="0" fontId="0" fillId="0" borderId="5" xfId="0" applyBorder="1" applyAlignment="1">
      <alignment horizontal="right" wrapText="1"/>
    </xf>
    <xf numFmtId="0" fontId="9" fillId="0" borderId="5" xfId="0" applyFont="1" applyBorder="1" applyAlignment="1">
      <alignment horizontal="right" wrapText="1"/>
    </xf>
    <xf numFmtId="0" fontId="0" fillId="0" borderId="22" xfId="0" applyBorder="1" applyAlignment="1">
      <alignment wrapText="1"/>
    </xf>
    <xf numFmtId="4" fontId="8" fillId="0" borderId="0" xfId="1" applyNumberFormat="1" applyFont="1" applyBorder="1" applyAlignment="1">
      <alignment wrapText="1"/>
    </xf>
    <xf numFmtId="4" fontId="8" fillId="0" borderId="25" xfId="1" applyNumberFormat="1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5" xfId="0" applyBorder="1" applyAlignment="1">
      <alignment horizontal="right"/>
    </xf>
    <xf numFmtId="0" fontId="6" fillId="0" borderId="5" xfId="0" applyFont="1" applyBorder="1" applyAlignment="1">
      <alignment horizontal="center" wrapText="1"/>
    </xf>
    <xf numFmtId="0" fontId="9" fillId="0" borderId="5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right" wrapText="1"/>
    </xf>
    <xf numFmtId="0" fontId="0" fillId="0" borderId="5" xfId="0" applyFont="1" applyBorder="1" applyAlignment="1">
      <alignment wrapText="1"/>
    </xf>
    <xf numFmtId="0" fontId="6" fillId="0" borderId="5" xfId="0" applyFont="1" applyBorder="1" applyAlignment="1">
      <alignment horizontal="right" wrapText="1"/>
    </xf>
    <xf numFmtId="4" fontId="0" fillId="0" borderId="5" xfId="0" applyNumberFormat="1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0" fontId="9" fillId="0" borderId="26" xfId="0" applyFont="1" applyBorder="1" applyAlignment="1">
      <alignment horizontal="right" wrapText="1"/>
    </xf>
    <xf numFmtId="4" fontId="9" fillId="0" borderId="27" xfId="0" applyNumberFormat="1" applyFont="1" applyBorder="1" applyAlignment="1">
      <alignment wrapText="1"/>
    </xf>
    <xf numFmtId="4" fontId="9" fillId="0" borderId="28" xfId="0" applyNumberFormat="1" applyFont="1" applyBorder="1" applyAlignment="1">
      <alignment wrapText="1"/>
    </xf>
    <xf numFmtId="4" fontId="11" fillId="2" borderId="2" xfId="0" applyNumberFormat="1" applyFont="1" applyFill="1" applyBorder="1" applyAlignment="1">
      <alignment shrinkToFit="1"/>
    </xf>
    <xf numFmtId="43" fontId="0" fillId="0" borderId="0" xfId="0" applyNumberFormat="1"/>
    <xf numFmtId="3" fontId="4" fillId="0" borderId="18" xfId="3" applyNumberFormat="1" applyFont="1" applyFill="1" applyBorder="1" applyAlignment="1">
      <alignment horizontal="center" vertical="center" wrapText="1"/>
    </xf>
    <xf numFmtId="3" fontId="4" fillId="0" borderId="19" xfId="3" applyNumberFormat="1" applyFont="1" applyFill="1" applyBorder="1" applyAlignment="1">
      <alignment horizontal="center" vertical="center" wrapText="1"/>
    </xf>
    <xf numFmtId="3" fontId="4" fillId="0" borderId="20" xfId="3" applyNumberFormat="1" applyFont="1" applyFill="1" applyBorder="1" applyAlignment="1">
      <alignment horizontal="center" vertical="center" wrapText="1"/>
    </xf>
    <xf numFmtId="2" fontId="4" fillId="0" borderId="15" xfId="3" applyNumberFormat="1" applyFont="1" applyFill="1" applyBorder="1" applyAlignment="1">
      <alignment horizontal="center" wrapText="1"/>
    </xf>
    <xf numFmtId="2" fontId="4" fillId="0" borderId="16" xfId="3" applyNumberFormat="1" applyFont="1" applyFill="1" applyBorder="1" applyAlignment="1">
      <alignment horizontal="center" wrapText="1"/>
    </xf>
    <xf numFmtId="2" fontId="4" fillId="0" borderId="17" xfId="3" applyNumberFormat="1" applyFont="1" applyFill="1" applyBorder="1" applyAlignment="1">
      <alignment horizontal="center" wrapText="1"/>
    </xf>
    <xf numFmtId="49" fontId="10" fillId="0" borderId="9" xfId="2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center" vertical="center" wrapText="1"/>
    </xf>
    <xf numFmtId="49" fontId="10" fillId="0" borderId="21" xfId="2" applyNumberFormat="1" applyFont="1" applyFill="1" applyBorder="1" applyAlignment="1">
      <alignment horizontal="center" vertical="center" wrapText="1"/>
    </xf>
    <xf numFmtId="49" fontId="10" fillId="0" borderId="22" xfId="2" applyNumberFormat="1" applyFont="1" applyFill="1" applyBorder="1" applyAlignment="1">
      <alignment horizontal="center" vertical="center" wrapText="1"/>
    </xf>
    <xf numFmtId="49" fontId="10" fillId="0" borderId="23" xfId="2" applyNumberFormat="1" applyFont="1" applyFill="1" applyBorder="1" applyAlignment="1">
      <alignment horizontal="center" vertical="center" wrapText="1"/>
    </xf>
    <xf numFmtId="2" fontId="3" fillId="0" borderId="15" xfId="3" applyNumberFormat="1" applyFont="1" applyFill="1" applyBorder="1" applyAlignment="1">
      <alignment horizontal="center" vertical="top" wrapText="1"/>
    </xf>
    <xf numFmtId="2" fontId="3" fillId="0" borderId="16" xfId="3" applyNumberFormat="1" applyFont="1" applyFill="1" applyBorder="1" applyAlignment="1">
      <alignment horizontal="center" vertical="top" wrapText="1"/>
    </xf>
    <xf numFmtId="2" fontId="3" fillId="0" borderId="17" xfId="3" applyNumberFormat="1" applyFont="1" applyFill="1" applyBorder="1" applyAlignment="1">
      <alignment horizontal="center" vertical="top" wrapText="1"/>
    </xf>
    <xf numFmtId="2" fontId="4" fillId="0" borderId="15" xfId="3" applyNumberFormat="1" applyFont="1" applyFill="1" applyBorder="1" applyAlignment="1">
      <alignment horizontal="center" vertical="top" wrapText="1"/>
    </xf>
    <xf numFmtId="2" fontId="4" fillId="0" borderId="16" xfId="3" applyNumberFormat="1" applyFont="1" applyFill="1" applyBorder="1" applyAlignment="1">
      <alignment horizontal="center" vertical="top" wrapText="1"/>
    </xf>
    <xf numFmtId="2" fontId="4" fillId="0" borderId="17" xfId="3" applyNumberFormat="1" applyFont="1" applyFill="1" applyBorder="1" applyAlignment="1">
      <alignment horizontal="center" vertical="top" wrapText="1"/>
    </xf>
    <xf numFmtId="2" fontId="4" fillId="0" borderId="9" xfId="3" applyNumberFormat="1" applyFont="1" applyFill="1" applyBorder="1" applyAlignment="1">
      <alignment horizontal="center" vertical="top" wrapText="1"/>
    </xf>
    <xf numFmtId="2" fontId="4" fillId="0" borderId="10" xfId="3" applyNumberFormat="1" applyFont="1" applyFill="1" applyBorder="1" applyAlignment="1">
      <alignment horizontal="center" vertical="top" wrapText="1"/>
    </xf>
    <xf numFmtId="2" fontId="4" fillId="0" borderId="11" xfId="3" applyNumberFormat="1" applyFont="1" applyFill="1" applyBorder="1" applyAlignment="1">
      <alignment horizontal="center" vertical="top" wrapText="1"/>
    </xf>
    <xf numFmtId="2" fontId="4" fillId="0" borderId="12" xfId="3" applyNumberFormat="1" applyFont="1" applyFill="1" applyBorder="1" applyAlignment="1">
      <alignment horizontal="center" vertical="top" wrapText="1"/>
    </xf>
    <xf numFmtId="2" fontId="4" fillId="0" borderId="13" xfId="3" applyNumberFormat="1" applyFont="1" applyFill="1" applyBorder="1" applyAlignment="1">
      <alignment horizontal="center" vertical="top" wrapText="1"/>
    </xf>
    <xf numFmtId="2" fontId="4" fillId="0" borderId="14" xfId="3" applyNumberFormat="1" applyFont="1" applyFill="1" applyBorder="1" applyAlignment="1">
      <alignment horizontal="center" vertical="top" wrapText="1"/>
    </xf>
    <xf numFmtId="0" fontId="6" fillId="0" borderId="2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M75"/>
  <sheetViews>
    <sheetView tabSelected="1" topLeftCell="AW22" zoomScaleNormal="100" workbookViewId="0">
      <selection activeCell="BK34" sqref="BK34"/>
    </sheetView>
  </sheetViews>
  <sheetFormatPr defaultColWidth="9.1796875" defaultRowHeight="14.5" x14ac:dyDescent="0.35"/>
  <cols>
    <col min="1" max="1" width="8.26953125" style="6" customWidth="1"/>
    <col min="2" max="2" width="63.54296875" style="6" bestFit="1" customWidth="1"/>
    <col min="3" max="62" width="9.54296875" style="6" customWidth="1"/>
    <col min="63" max="63" width="17" style="7" customWidth="1"/>
    <col min="64" max="65" width="10.7265625" style="6" bestFit="1" customWidth="1"/>
    <col min="66" max="16384" width="9.1796875" style="6"/>
  </cols>
  <sheetData>
    <row r="1" spans="1:63" ht="15" customHeight="1" thickBot="1" x14ac:dyDescent="0.4">
      <c r="B1" s="1"/>
    </row>
    <row r="2" spans="1:63" ht="15.75" customHeight="1" thickBot="1" x14ac:dyDescent="0.4">
      <c r="A2" s="84" t="s">
        <v>0</v>
      </c>
      <c r="B2" s="86" t="s">
        <v>1</v>
      </c>
      <c r="C2" s="89" t="s">
        <v>107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1"/>
    </row>
    <row r="3" spans="1:63" ht="16" thickBot="1" x14ac:dyDescent="0.4">
      <c r="A3" s="85"/>
      <c r="B3" s="87"/>
      <c r="C3" s="92" t="s">
        <v>2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4"/>
      <c r="W3" s="92" t="s">
        <v>3</v>
      </c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4"/>
      <c r="AQ3" s="92" t="s">
        <v>4</v>
      </c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4"/>
      <c r="BK3" s="78" t="s">
        <v>30</v>
      </c>
    </row>
    <row r="4" spans="1:63" ht="16" thickBot="1" x14ac:dyDescent="0.4">
      <c r="A4" s="85"/>
      <c r="B4" s="87"/>
      <c r="C4" s="81" t="s">
        <v>49</v>
      </c>
      <c r="D4" s="82"/>
      <c r="E4" s="82"/>
      <c r="F4" s="82"/>
      <c r="G4" s="82"/>
      <c r="H4" s="82"/>
      <c r="I4" s="82"/>
      <c r="J4" s="82"/>
      <c r="K4" s="82"/>
      <c r="L4" s="83"/>
      <c r="M4" s="81" t="s">
        <v>50</v>
      </c>
      <c r="N4" s="82"/>
      <c r="O4" s="82"/>
      <c r="P4" s="82"/>
      <c r="Q4" s="82"/>
      <c r="R4" s="82"/>
      <c r="S4" s="82"/>
      <c r="T4" s="82"/>
      <c r="U4" s="82"/>
      <c r="V4" s="83"/>
      <c r="W4" s="81" t="s">
        <v>49</v>
      </c>
      <c r="X4" s="82"/>
      <c r="Y4" s="82"/>
      <c r="Z4" s="82"/>
      <c r="AA4" s="82"/>
      <c r="AB4" s="82"/>
      <c r="AC4" s="82"/>
      <c r="AD4" s="82"/>
      <c r="AE4" s="82"/>
      <c r="AF4" s="83"/>
      <c r="AG4" s="81" t="s">
        <v>50</v>
      </c>
      <c r="AH4" s="82"/>
      <c r="AI4" s="82"/>
      <c r="AJ4" s="82"/>
      <c r="AK4" s="82"/>
      <c r="AL4" s="82"/>
      <c r="AM4" s="82"/>
      <c r="AN4" s="82"/>
      <c r="AO4" s="82"/>
      <c r="AP4" s="83"/>
      <c r="AQ4" s="81" t="s">
        <v>49</v>
      </c>
      <c r="AR4" s="82"/>
      <c r="AS4" s="82"/>
      <c r="AT4" s="82"/>
      <c r="AU4" s="82"/>
      <c r="AV4" s="82"/>
      <c r="AW4" s="82"/>
      <c r="AX4" s="82"/>
      <c r="AY4" s="82"/>
      <c r="AZ4" s="83"/>
      <c r="BA4" s="81" t="s">
        <v>50</v>
      </c>
      <c r="BB4" s="82"/>
      <c r="BC4" s="82"/>
      <c r="BD4" s="82"/>
      <c r="BE4" s="82"/>
      <c r="BF4" s="82"/>
      <c r="BG4" s="82"/>
      <c r="BH4" s="82"/>
      <c r="BI4" s="82"/>
      <c r="BJ4" s="83"/>
      <c r="BK4" s="79"/>
    </row>
    <row r="5" spans="1:63" ht="18" customHeight="1" x14ac:dyDescent="0.35">
      <c r="A5" s="85"/>
      <c r="B5" s="87"/>
      <c r="C5" s="95" t="s">
        <v>5</v>
      </c>
      <c r="D5" s="96"/>
      <c r="E5" s="96"/>
      <c r="F5" s="96"/>
      <c r="G5" s="97"/>
      <c r="H5" s="98" t="s">
        <v>6</v>
      </c>
      <c r="I5" s="99"/>
      <c r="J5" s="99"/>
      <c r="K5" s="99"/>
      <c r="L5" s="100"/>
      <c r="M5" s="95" t="s">
        <v>5</v>
      </c>
      <c r="N5" s="96"/>
      <c r="O5" s="96"/>
      <c r="P5" s="96"/>
      <c r="Q5" s="97"/>
      <c r="R5" s="98" t="s">
        <v>6</v>
      </c>
      <c r="S5" s="99"/>
      <c r="T5" s="99"/>
      <c r="U5" s="99"/>
      <c r="V5" s="100"/>
      <c r="W5" s="95" t="s">
        <v>5</v>
      </c>
      <c r="X5" s="96"/>
      <c r="Y5" s="96"/>
      <c r="Z5" s="96"/>
      <c r="AA5" s="97"/>
      <c r="AB5" s="98" t="s">
        <v>6</v>
      </c>
      <c r="AC5" s="99"/>
      <c r="AD5" s="99"/>
      <c r="AE5" s="99"/>
      <c r="AF5" s="100"/>
      <c r="AG5" s="95" t="s">
        <v>5</v>
      </c>
      <c r="AH5" s="96"/>
      <c r="AI5" s="96"/>
      <c r="AJ5" s="96"/>
      <c r="AK5" s="97"/>
      <c r="AL5" s="98" t="s">
        <v>6</v>
      </c>
      <c r="AM5" s="99"/>
      <c r="AN5" s="99"/>
      <c r="AO5" s="99"/>
      <c r="AP5" s="100"/>
      <c r="AQ5" s="95" t="s">
        <v>5</v>
      </c>
      <c r="AR5" s="96"/>
      <c r="AS5" s="96"/>
      <c r="AT5" s="96"/>
      <c r="AU5" s="97"/>
      <c r="AV5" s="98" t="s">
        <v>6</v>
      </c>
      <c r="AW5" s="99"/>
      <c r="AX5" s="99"/>
      <c r="AY5" s="99"/>
      <c r="AZ5" s="100"/>
      <c r="BA5" s="95" t="s">
        <v>5</v>
      </c>
      <c r="BB5" s="96"/>
      <c r="BC5" s="96"/>
      <c r="BD5" s="96"/>
      <c r="BE5" s="97"/>
      <c r="BF5" s="98" t="s">
        <v>6</v>
      </c>
      <c r="BG5" s="99"/>
      <c r="BH5" s="99"/>
      <c r="BI5" s="99"/>
      <c r="BJ5" s="100"/>
      <c r="BK5" s="79"/>
    </row>
    <row r="6" spans="1:63" x14ac:dyDescent="0.35">
      <c r="A6" s="85"/>
      <c r="B6" s="88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80"/>
    </row>
    <row r="7" spans="1:63" ht="15.5" x14ac:dyDescent="0.35">
      <c r="A7" s="53" t="s">
        <v>46</v>
      </c>
      <c r="B7" s="52" t="s">
        <v>47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6"/>
    </row>
    <row r="8" spans="1:63" x14ac:dyDescent="0.35">
      <c r="A8" s="54" t="s">
        <v>7</v>
      </c>
      <c r="B8" s="57" t="s">
        <v>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8"/>
    </row>
    <row r="9" spans="1:63" s="13" customFormat="1" x14ac:dyDescent="0.35">
      <c r="A9" s="54"/>
      <c r="B9" s="59"/>
      <c r="C9" s="9"/>
      <c r="D9" s="10"/>
      <c r="E9" s="10"/>
      <c r="F9" s="10"/>
      <c r="G9" s="11"/>
      <c r="H9" s="9"/>
      <c r="I9" s="10"/>
      <c r="J9" s="10"/>
      <c r="K9" s="10"/>
      <c r="L9" s="11"/>
      <c r="M9" s="9"/>
      <c r="N9" s="10"/>
      <c r="O9" s="10"/>
      <c r="P9" s="10"/>
      <c r="Q9" s="11"/>
      <c r="R9" s="9"/>
      <c r="S9" s="10"/>
      <c r="T9" s="10"/>
      <c r="U9" s="10"/>
      <c r="V9" s="11"/>
      <c r="W9" s="9"/>
      <c r="X9" s="10"/>
      <c r="Y9" s="10"/>
      <c r="Z9" s="10"/>
      <c r="AA9" s="11"/>
      <c r="AB9" s="9"/>
      <c r="AC9" s="10"/>
      <c r="AD9" s="10"/>
      <c r="AE9" s="10"/>
      <c r="AF9" s="11"/>
      <c r="AG9" s="9"/>
      <c r="AH9" s="10"/>
      <c r="AI9" s="10"/>
      <c r="AJ9" s="10"/>
      <c r="AK9" s="11"/>
      <c r="AL9" s="9"/>
      <c r="AM9" s="10"/>
      <c r="AN9" s="10"/>
      <c r="AO9" s="10"/>
      <c r="AP9" s="11"/>
      <c r="AQ9" s="9"/>
      <c r="AR9" s="10"/>
      <c r="AS9" s="10"/>
      <c r="AT9" s="10"/>
      <c r="AU9" s="11"/>
      <c r="AV9" s="9"/>
      <c r="AW9" s="10"/>
      <c r="AX9" s="10"/>
      <c r="AY9" s="10"/>
      <c r="AZ9" s="11"/>
      <c r="BA9" s="9"/>
      <c r="BB9" s="10"/>
      <c r="BC9" s="10"/>
      <c r="BD9" s="10"/>
      <c r="BE9" s="11"/>
      <c r="BF9" s="9"/>
      <c r="BG9" s="10"/>
      <c r="BH9" s="10"/>
      <c r="BI9" s="10"/>
      <c r="BJ9" s="11"/>
      <c r="BK9" s="12"/>
    </row>
    <row r="10" spans="1:63" s="13" customFormat="1" x14ac:dyDescent="0.35">
      <c r="A10" s="54"/>
      <c r="B10" s="59" t="s">
        <v>98</v>
      </c>
      <c r="C10" s="9">
        <v>0</v>
      </c>
      <c r="D10" s="10">
        <v>10.286087530166668</v>
      </c>
      <c r="E10" s="10">
        <v>0</v>
      </c>
      <c r="F10" s="10">
        <v>0</v>
      </c>
      <c r="G10" s="11">
        <v>0</v>
      </c>
      <c r="H10" s="9">
        <v>0.31389573999999998</v>
      </c>
      <c r="I10" s="10">
        <v>8.1231688900000005</v>
      </c>
      <c r="J10" s="10">
        <v>0</v>
      </c>
      <c r="K10" s="10">
        <v>0</v>
      </c>
      <c r="L10" s="11">
        <v>0.71873226999999995</v>
      </c>
      <c r="M10" s="9">
        <v>0</v>
      </c>
      <c r="N10" s="10">
        <v>0</v>
      </c>
      <c r="O10" s="10">
        <v>0</v>
      </c>
      <c r="P10" s="10">
        <v>0</v>
      </c>
      <c r="Q10" s="11">
        <v>0</v>
      </c>
      <c r="R10" s="9">
        <v>0.18188227000000001</v>
      </c>
      <c r="S10" s="10">
        <v>0</v>
      </c>
      <c r="T10" s="10">
        <v>0</v>
      </c>
      <c r="U10" s="10">
        <v>0</v>
      </c>
      <c r="V10" s="11">
        <v>0.15611542</v>
      </c>
      <c r="W10" s="9">
        <v>9.2999999999999999E-7</v>
      </c>
      <c r="X10" s="10">
        <v>0</v>
      </c>
      <c r="Y10" s="10">
        <v>0</v>
      </c>
      <c r="Z10" s="10">
        <v>0</v>
      </c>
      <c r="AA10" s="11">
        <v>0</v>
      </c>
      <c r="AB10" s="9">
        <v>6.2948190000000001E-2</v>
      </c>
      <c r="AC10" s="10">
        <v>3.7299999999999999E-6</v>
      </c>
      <c r="AD10" s="10">
        <v>0</v>
      </c>
      <c r="AE10" s="10">
        <v>0</v>
      </c>
      <c r="AF10" s="11">
        <v>0.64808588713333326</v>
      </c>
      <c r="AG10" s="9">
        <v>0</v>
      </c>
      <c r="AH10" s="10">
        <v>0</v>
      </c>
      <c r="AI10" s="10">
        <v>0</v>
      </c>
      <c r="AJ10" s="10">
        <v>0</v>
      </c>
      <c r="AK10" s="11">
        <v>0</v>
      </c>
      <c r="AL10" s="9">
        <v>2.276651E-2</v>
      </c>
      <c r="AM10" s="10">
        <v>1.3999999999999999E-6</v>
      </c>
      <c r="AN10" s="10">
        <v>0</v>
      </c>
      <c r="AO10" s="10">
        <v>0</v>
      </c>
      <c r="AP10" s="11">
        <v>0.21844793000000001</v>
      </c>
      <c r="AQ10" s="9">
        <v>0</v>
      </c>
      <c r="AR10" s="10">
        <v>0</v>
      </c>
      <c r="AS10" s="10">
        <v>0</v>
      </c>
      <c r="AT10" s="10">
        <v>0</v>
      </c>
      <c r="AU10" s="11">
        <v>0</v>
      </c>
      <c r="AV10" s="9">
        <v>4.48374849</v>
      </c>
      <c r="AW10" s="10">
        <v>2.7464422875999479</v>
      </c>
      <c r="AX10" s="10">
        <v>0</v>
      </c>
      <c r="AY10" s="10">
        <v>0</v>
      </c>
      <c r="AZ10" s="11">
        <v>17.416179719999999</v>
      </c>
      <c r="BA10" s="9">
        <v>0</v>
      </c>
      <c r="BB10" s="10">
        <v>0</v>
      </c>
      <c r="BC10" s="10">
        <v>0</v>
      </c>
      <c r="BD10" s="10">
        <v>0</v>
      </c>
      <c r="BE10" s="11">
        <v>0</v>
      </c>
      <c r="BF10" s="9">
        <v>2.26420238</v>
      </c>
      <c r="BG10" s="10">
        <v>0.52840951999999997</v>
      </c>
      <c r="BH10" s="10">
        <v>1.90617693</v>
      </c>
      <c r="BI10" s="10">
        <v>0</v>
      </c>
      <c r="BJ10" s="11">
        <v>4.6005468699999996</v>
      </c>
      <c r="BK10" s="12">
        <f>SUM(C10:BJ10)</f>
        <v>54.677842894899946</v>
      </c>
    </row>
    <row r="11" spans="1:63" s="18" customFormat="1" x14ac:dyDescent="0.35">
      <c r="A11" s="54"/>
      <c r="B11" s="60" t="s">
        <v>9</v>
      </c>
      <c r="C11" s="14">
        <f t="shared" ref="C11:AH11" si="0">SUM(C9:C10)</f>
        <v>0</v>
      </c>
      <c r="D11" s="15">
        <f t="shared" si="0"/>
        <v>10.286087530166668</v>
      </c>
      <c r="E11" s="15">
        <f t="shared" si="0"/>
        <v>0</v>
      </c>
      <c r="F11" s="15">
        <f t="shared" si="0"/>
        <v>0</v>
      </c>
      <c r="G11" s="16">
        <f t="shared" si="0"/>
        <v>0</v>
      </c>
      <c r="H11" s="14">
        <f t="shared" si="0"/>
        <v>0.31389573999999998</v>
      </c>
      <c r="I11" s="15">
        <f t="shared" si="0"/>
        <v>8.1231688900000005</v>
      </c>
      <c r="J11" s="15">
        <f t="shared" si="0"/>
        <v>0</v>
      </c>
      <c r="K11" s="15">
        <f t="shared" si="0"/>
        <v>0</v>
      </c>
      <c r="L11" s="16">
        <f t="shared" si="0"/>
        <v>0.71873226999999995</v>
      </c>
      <c r="M11" s="14">
        <f t="shared" si="0"/>
        <v>0</v>
      </c>
      <c r="N11" s="15">
        <f t="shared" si="0"/>
        <v>0</v>
      </c>
      <c r="O11" s="15">
        <f t="shared" si="0"/>
        <v>0</v>
      </c>
      <c r="P11" s="15">
        <f t="shared" si="0"/>
        <v>0</v>
      </c>
      <c r="Q11" s="16">
        <f t="shared" si="0"/>
        <v>0</v>
      </c>
      <c r="R11" s="14">
        <f t="shared" si="0"/>
        <v>0.18188227000000001</v>
      </c>
      <c r="S11" s="15">
        <f t="shared" si="0"/>
        <v>0</v>
      </c>
      <c r="T11" s="15">
        <f t="shared" si="0"/>
        <v>0</v>
      </c>
      <c r="U11" s="15">
        <f t="shared" si="0"/>
        <v>0</v>
      </c>
      <c r="V11" s="16">
        <f t="shared" si="0"/>
        <v>0.15611542</v>
      </c>
      <c r="W11" s="14">
        <f t="shared" si="0"/>
        <v>9.2999999999999999E-7</v>
      </c>
      <c r="X11" s="15">
        <f t="shared" si="0"/>
        <v>0</v>
      </c>
      <c r="Y11" s="15">
        <f t="shared" si="0"/>
        <v>0</v>
      </c>
      <c r="Z11" s="15">
        <f t="shared" si="0"/>
        <v>0</v>
      </c>
      <c r="AA11" s="16">
        <f t="shared" si="0"/>
        <v>0</v>
      </c>
      <c r="AB11" s="14">
        <f t="shared" si="0"/>
        <v>6.2948190000000001E-2</v>
      </c>
      <c r="AC11" s="15">
        <f t="shared" si="0"/>
        <v>3.7299999999999999E-6</v>
      </c>
      <c r="AD11" s="15">
        <f t="shared" si="0"/>
        <v>0</v>
      </c>
      <c r="AE11" s="15">
        <f t="shared" si="0"/>
        <v>0</v>
      </c>
      <c r="AF11" s="16">
        <f t="shared" si="0"/>
        <v>0.64808588713333326</v>
      </c>
      <c r="AG11" s="14">
        <f t="shared" si="0"/>
        <v>0</v>
      </c>
      <c r="AH11" s="15">
        <f t="shared" si="0"/>
        <v>0</v>
      </c>
      <c r="AI11" s="15">
        <f t="shared" ref="AI11:BK11" si="1">SUM(AI9:AI10)</f>
        <v>0</v>
      </c>
      <c r="AJ11" s="15">
        <f t="shared" si="1"/>
        <v>0</v>
      </c>
      <c r="AK11" s="16">
        <f t="shared" si="1"/>
        <v>0</v>
      </c>
      <c r="AL11" s="14">
        <f t="shared" si="1"/>
        <v>2.276651E-2</v>
      </c>
      <c r="AM11" s="15">
        <f t="shared" si="1"/>
        <v>1.3999999999999999E-6</v>
      </c>
      <c r="AN11" s="15">
        <f t="shared" si="1"/>
        <v>0</v>
      </c>
      <c r="AO11" s="15">
        <f t="shared" si="1"/>
        <v>0</v>
      </c>
      <c r="AP11" s="16">
        <f t="shared" si="1"/>
        <v>0.21844793000000001</v>
      </c>
      <c r="AQ11" s="14">
        <f t="shared" si="1"/>
        <v>0</v>
      </c>
      <c r="AR11" s="15">
        <f t="shared" si="1"/>
        <v>0</v>
      </c>
      <c r="AS11" s="15">
        <f t="shared" si="1"/>
        <v>0</v>
      </c>
      <c r="AT11" s="15">
        <f t="shared" si="1"/>
        <v>0</v>
      </c>
      <c r="AU11" s="16">
        <f t="shared" si="1"/>
        <v>0</v>
      </c>
      <c r="AV11" s="14">
        <f t="shared" si="1"/>
        <v>4.48374849</v>
      </c>
      <c r="AW11" s="15">
        <f t="shared" si="1"/>
        <v>2.7464422875999479</v>
      </c>
      <c r="AX11" s="15">
        <f t="shared" si="1"/>
        <v>0</v>
      </c>
      <c r="AY11" s="15">
        <f t="shared" si="1"/>
        <v>0</v>
      </c>
      <c r="AZ11" s="16">
        <f t="shared" si="1"/>
        <v>17.416179719999999</v>
      </c>
      <c r="BA11" s="14">
        <f t="shared" si="1"/>
        <v>0</v>
      </c>
      <c r="BB11" s="15">
        <f t="shared" si="1"/>
        <v>0</v>
      </c>
      <c r="BC11" s="15">
        <f t="shared" si="1"/>
        <v>0</v>
      </c>
      <c r="BD11" s="15">
        <f t="shared" si="1"/>
        <v>0</v>
      </c>
      <c r="BE11" s="16">
        <f t="shared" si="1"/>
        <v>0</v>
      </c>
      <c r="BF11" s="14">
        <f t="shared" si="1"/>
        <v>2.26420238</v>
      </c>
      <c r="BG11" s="15">
        <f t="shared" si="1"/>
        <v>0.52840951999999997</v>
      </c>
      <c r="BH11" s="15">
        <f t="shared" si="1"/>
        <v>1.90617693</v>
      </c>
      <c r="BI11" s="15">
        <f t="shared" si="1"/>
        <v>0</v>
      </c>
      <c r="BJ11" s="16">
        <f t="shared" si="1"/>
        <v>4.6005468699999996</v>
      </c>
      <c r="BK11" s="17">
        <f t="shared" si="1"/>
        <v>54.677842894899946</v>
      </c>
    </row>
    <row r="12" spans="1:63" ht="15" customHeight="1" x14ac:dyDescent="0.35">
      <c r="B12" s="61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3"/>
    </row>
    <row r="13" spans="1:63" s="18" customFormat="1" x14ac:dyDescent="0.35">
      <c r="A13" s="54" t="s">
        <v>10</v>
      </c>
      <c r="B13" s="57" t="s">
        <v>11</v>
      </c>
      <c r="C13" s="14"/>
      <c r="D13" s="15"/>
      <c r="E13" s="15"/>
      <c r="F13" s="15"/>
      <c r="G13" s="16"/>
      <c r="H13" s="14"/>
      <c r="I13" s="15"/>
      <c r="J13" s="15"/>
      <c r="K13" s="15"/>
      <c r="L13" s="16"/>
      <c r="M13" s="14"/>
      <c r="N13" s="15"/>
      <c r="O13" s="15"/>
      <c r="P13" s="15"/>
      <c r="Q13" s="16"/>
      <c r="R13" s="14"/>
      <c r="S13" s="15"/>
      <c r="T13" s="15"/>
      <c r="U13" s="15"/>
      <c r="V13" s="16"/>
      <c r="W13" s="14"/>
      <c r="X13" s="15"/>
      <c r="Y13" s="15"/>
      <c r="Z13" s="15"/>
      <c r="AA13" s="16"/>
      <c r="AB13" s="14"/>
      <c r="AC13" s="15"/>
      <c r="AD13" s="15"/>
      <c r="AE13" s="15"/>
      <c r="AF13" s="16"/>
      <c r="AG13" s="14"/>
      <c r="AH13" s="15"/>
      <c r="AI13" s="15"/>
      <c r="AJ13" s="15"/>
      <c r="AK13" s="16"/>
      <c r="AL13" s="14"/>
      <c r="AM13" s="15"/>
      <c r="AN13" s="15"/>
      <c r="AO13" s="15"/>
      <c r="AP13" s="16"/>
      <c r="AQ13" s="14"/>
      <c r="AR13" s="15"/>
      <c r="AS13" s="15"/>
      <c r="AT13" s="15"/>
      <c r="AU13" s="16"/>
      <c r="AV13" s="14"/>
      <c r="AW13" s="15"/>
      <c r="AX13" s="15"/>
      <c r="AY13" s="15"/>
      <c r="AZ13" s="16"/>
      <c r="BA13" s="14"/>
      <c r="BB13" s="15"/>
      <c r="BC13" s="15"/>
      <c r="BD13" s="15"/>
      <c r="BE13" s="16"/>
      <c r="BF13" s="14"/>
      <c r="BG13" s="15"/>
      <c r="BH13" s="15"/>
      <c r="BI13" s="15"/>
      <c r="BJ13" s="16"/>
      <c r="BK13" s="17"/>
    </row>
    <row r="14" spans="1:63" s="13" customFormat="1" x14ac:dyDescent="0.35">
      <c r="A14" s="54"/>
      <c r="B14" s="59"/>
      <c r="C14" s="9"/>
      <c r="D14" s="10"/>
      <c r="E14" s="10"/>
      <c r="F14" s="10"/>
      <c r="G14" s="11"/>
      <c r="H14" s="9"/>
      <c r="I14" s="10"/>
      <c r="J14" s="10"/>
      <c r="K14" s="10"/>
      <c r="L14" s="11"/>
      <c r="M14" s="9"/>
      <c r="N14" s="10"/>
      <c r="O14" s="10"/>
      <c r="P14" s="10"/>
      <c r="Q14" s="11"/>
      <c r="R14" s="9"/>
      <c r="S14" s="10"/>
      <c r="T14" s="10"/>
      <c r="U14" s="10"/>
      <c r="V14" s="11"/>
      <c r="W14" s="9"/>
      <c r="X14" s="10"/>
      <c r="Y14" s="10"/>
      <c r="Z14" s="10"/>
      <c r="AA14" s="11"/>
      <c r="AB14" s="9"/>
      <c r="AC14" s="10"/>
      <c r="AD14" s="10"/>
      <c r="AE14" s="10"/>
      <c r="AF14" s="11"/>
      <c r="AG14" s="9"/>
      <c r="AH14" s="10"/>
      <c r="AI14" s="10"/>
      <c r="AJ14" s="10"/>
      <c r="AK14" s="11"/>
      <c r="AL14" s="9"/>
      <c r="AM14" s="10"/>
      <c r="AN14" s="10"/>
      <c r="AO14" s="10"/>
      <c r="AP14" s="11"/>
      <c r="AQ14" s="9"/>
      <c r="AR14" s="10"/>
      <c r="AS14" s="10"/>
      <c r="AT14" s="10"/>
      <c r="AU14" s="11"/>
      <c r="AV14" s="9"/>
      <c r="AW14" s="10"/>
      <c r="AX14" s="10"/>
      <c r="AY14" s="10"/>
      <c r="AZ14" s="11"/>
      <c r="BA14" s="9"/>
      <c r="BB14" s="10"/>
      <c r="BC14" s="10"/>
      <c r="BD14" s="10"/>
      <c r="BE14" s="11"/>
      <c r="BF14" s="9"/>
      <c r="BG14" s="10"/>
      <c r="BH14" s="10"/>
      <c r="BI14" s="10"/>
      <c r="BJ14" s="11"/>
      <c r="BK14" s="12">
        <f>SUM(C14:BJ14)</f>
        <v>0</v>
      </c>
    </row>
    <row r="15" spans="1:63" s="18" customFormat="1" x14ac:dyDescent="0.35">
      <c r="A15" s="54"/>
      <c r="B15" s="60" t="s">
        <v>12</v>
      </c>
      <c r="C15" s="14">
        <f>SUM(C14)</f>
        <v>0</v>
      </c>
      <c r="D15" s="15">
        <f>SUM(D14)</f>
        <v>0</v>
      </c>
      <c r="E15" s="15">
        <f>SUM(E14)</f>
        <v>0</v>
      </c>
      <c r="F15" s="15">
        <f>SUM(F14)</f>
        <v>0</v>
      </c>
      <c r="G15" s="16">
        <f>SUM(G14)</f>
        <v>0</v>
      </c>
      <c r="H15" s="14">
        <f t="shared" ref="H15:BK15" si="2">SUM(H14)</f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6">
        <f t="shared" si="2"/>
        <v>0</v>
      </c>
      <c r="M15" s="14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  <c r="Q15" s="16">
        <f t="shared" si="2"/>
        <v>0</v>
      </c>
      <c r="R15" s="14">
        <f t="shared" si="2"/>
        <v>0</v>
      </c>
      <c r="S15" s="15">
        <f t="shared" si="2"/>
        <v>0</v>
      </c>
      <c r="T15" s="15">
        <f t="shared" si="2"/>
        <v>0</v>
      </c>
      <c r="U15" s="15">
        <f t="shared" si="2"/>
        <v>0</v>
      </c>
      <c r="V15" s="16">
        <f t="shared" si="2"/>
        <v>0</v>
      </c>
      <c r="W15" s="14">
        <f t="shared" si="2"/>
        <v>0</v>
      </c>
      <c r="X15" s="15">
        <f t="shared" si="2"/>
        <v>0</v>
      </c>
      <c r="Y15" s="15">
        <f t="shared" si="2"/>
        <v>0</v>
      </c>
      <c r="Z15" s="15">
        <f t="shared" si="2"/>
        <v>0</v>
      </c>
      <c r="AA15" s="16">
        <f t="shared" si="2"/>
        <v>0</v>
      </c>
      <c r="AB15" s="14">
        <f t="shared" si="2"/>
        <v>0</v>
      </c>
      <c r="AC15" s="15">
        <f t="shared" si="2"/>
        <v>0</v>
      </c>
      <c r="AD15" s="15">
        <f t="shared" si="2"/>
        <v>0</v>
      </c>
      <c r="AE15" s="15">
        <f t="shared" si="2"/>
        <v>0</v>
      </c>
      <c r="AF15" s="16">
        <f t="shared" si="2"/>
        <v>0</v>
      </c>
      <c r="AG15" s="14">
        <f t="shared" si="2"/>
        <v>0</v>
      </c>
      <c r="AH15" s="15">
        <f t="shared" si="2"/>
        <v>0</v>
      </c>
      <c r="AI15" s="15">
        <f t="shared" si="2"/>
        <v>0</v>
      </c>
      <c r="AJ15" s="15">
        <f t="shared" si="2"/>
        <v>0</v>
      </c>
      <c r="AK15" s="16">
        <f t="shared" si="2"/>
        <v>0</v>
      </c>
      <c r="AL15" s="14">
        <f t="shared" si="2"/>
        <v>0</v>
      </c>
      <c r="AM15" s="15">
        <f t="shared" si="2"/>
        <v>0</v>
      </c>
      <c r="AN15" s="15">
        <f t="shared" si="2"/>
        <v>0</v>
      </c>
      <c r="AO15" s="15">
        <f t="shared" si="2"/>
        <v>0</v>
      </c>
      <c r="AP15" s="16">
        <f t="shared" si="2"/>
        <v>0</v>
      </c>
      <c r="AQ15" s="14">
        <f t="shared" si="2"/>
        <v>0</v>
      </c>
      <c r="AR15" s="15">
        <f t="shared" si="2"/>
        <v>0</v>
      </c>
      <c r="AS15" s="15">
        <f t="shared" si="2"/>
        <v>0</v>
      </c>
      <c r="AT15" s="15">
        <f t="shared" si="2"/>
        <v>0</v>
      </c>
      <c r="AU15" s="16">
        <f t="shared" si="2"/>
        <v>0</v>
      </c>
      <c r="AV15" s="14">
        <f t="shared" si="2"/>
        <v>0</v>
      </c>
      <c r="AW15" s="15">
        <f t="shared" si="2"/>
        <v>0</v>
      </c>
      <c r="AX15" s="15">
        <f t="shared" si="2"/>
        <v>0</v>
      </c>
      <c r="AY15" s="15">
        <f t="shared" si="2"/>
        <v>0</v>
      </c>
      <c r="AZ15" s="16">
        <f t="shared" si="2"/>
        <v>0</v>
      </c>
      <c r="BA15" s="14">
        <f t="shared" si="2"/>
        <v>0</v>
      </c>
      <c r="BB15" s="15">
        <f t="shared" si="2"/>
        <v>0</v>
      </c>
      <c r="BC15" s="15">
        <f t="shared" si="2"/>
        <v>0</v>
      </c>
      <c r="BD15" s="15">
        <f t="shared" si="2"/>
        <v>0</v>
      </c>
      <c r="BE15" s="16">
        <f t="shared" si="2"/>
        <v>0</v>
      </c>
      <c r="BF15" s="14">
        <f t="shared" si="2"/>
        <v>0</v>
      </c>
      <c r="BG15" s="15">
        <f t="shared" si="2"/>
        <v>0</v>
      </c>
      <c r="BH15" s="15">
        <f t="shared" si="2"/>
        <v>0</v>
      </c>
      <c r="BI15" s="15">
        <f t="shared" si="2"/>
        <v>0</v>
      </c>
      <c r="BJ15" s="16">
        <f t="shared" si="2"/>
        <v>0</v>
      </c>
      <c r="BK15" s="16">
        <f t="shared" si="2"/>
        <v>0</v>
      </c>
    </row>
    <row r="16" spans="1:63" ht="15" customHeight="1" x14ac:dyDescent="0.35">
      <c r="B16" s="61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3"/>
    </row>
    <row r="17" spans="1:63" s="13" customFormat="1" x14ac:dyDescent="0.35">
      <c r="A17" s="54" t="s">
        <v>13</v>
      </c>
      <c r="B17" s="57" t="s">
        <v>14</v>
      </c>
      <c r="C17" s="9"/>
      <c r="D17" s="10"/>
      <c r="E17" s="10"/>
      <c r="F17" s="10"/>
      <c r="G17" s="11"/>
      <c r="H17" s="9"/>
      <c r="I17" s="10"/>
      <c r="J17" s="10"/>
      <c r="K17" s="10"/>
      <c r="L17" s="11"/>
      <c r="M17" s="9"/>
      <c r="N17" s="10"/>
      <c r="O17" s="10"/>
      <c r="P17" s="10"/>
      <c r="Q17" s="11"/>
      <c r="R17" s="9"/>
      <c r="S17" s="10"/>
      <c r="T17" s="10"/>
      <c r="U17" s="10"/>
      <c r="V17" s="11"/>
      <c r="W17" s="9"/>
      <c r="X17" s="10"/>
      <c r="Y17" s="10"/>
      <c r="Z17" s="10"/>
      <c r="AA17" s="11"/>
      <c r="AB17" s="9"/>
      <c r="AC17" s="10"/>
      <c r="AD17" s="10"/>
      <c r="AE17" s="10"/>
      <c r="AF17" s="11"/>
      <c r="AG17" s="9"/>
      <c r="AH17" s="10"/>
      <c r="AI17" s="10"/>
      <c r="AJ17" s="10"/>
      <c r="AK17" s="11"/>
      <c r="AL17" s="9"/>
      <c r="AM17" s="10"/>
      <c r="AN17" s="10"/>
      <c r="AO17" s="10"/>
      <c r="AP17" s="11"/>
      <c r="AQ17" s="9"/>
      <c r="AR17" s="10"/>
      <c r="AS17" s="10"/>
      <c r="AT17" s="10"/>
      <c r="AU17" s="11"/>
      <c r="AV17" s="9"/>
      <c r="AW17" s="10"/>
      <c r="AX17" s="10"/>
      <c r="AY17" s="10"/>
      <c r="AZ17" s="11"/>
      <c r="BA17" s="9"/>
      <c r="BB17" s="10"/>
      <c r="BC17" s="10"/>
      <c r="BD17" s="10"/>
      <c r="BE17" s="11"/>
      <c r="BF17" s="9"/>
      <c r="BG17" s="10"/>
      <c r="BH17" s="10"/>
      <c r="BI17" s="10"/>
      <c r="BJ17" s="11"/>
      <c r="BK17" s="12"/>
    </row>
    <row r="18" spans="1:63" s="13" customFormat="1" x14ac:dyDescent="0.35">
      <c r="A18" s="54"/>
      <c r="B18" s="59"/>
      <c r="C18" s="9"/>
      <c r="D18" s="10"/>
      <c r="E18" s="10"/>
      <c r="F18" s="10"/>
      <c r="G18" s="11"/>
      <c r="H18" s="9"/>
      <c r="I18" s="10"/>
      <c r="J18" s="10"/>
      <c r="K18" s="10"/>
      <c r="L18" s="11"/>
      <c r="M18" s="9"/>
      <c r="N18" s="10"/>
      <c r="O18" s="10"/>
      <c r="P18" s="10"/>
      <c r="Q18" s="11"/>
      <c r="R18" s="9"/>
      <c r="S18" s="10"/>
      <c r="T18" s="10"/>
      <c r="U18" s="10"/>
      <c r="V18" s="11"/>
      <c r="W18" s="9"/>
      <c r="X18" s="10"/>
      <c r="Y18" s="10"/>
      <c r="Z18" s="10"/>
      <c r="AA18" s="11"/>
      <c r="AB18" s="9"/>
      <c r="AC18" s="10"/>
      <c r="AD18" s="10"/>
      <c r="AE18" s="10"/>
      <c r="AF18" s="11"/>
      <c r="AG18" s="9"/>
      <c r="AH18" s="10"/>
      <c r="AI18" s="10"/>
      <c r="AJ18" s="10"/>
      <c r="AK18" s="11"/>
      <c r="AL18" s="9"/>
      <c r="AM18" s="10"/>
      <c r="AN18" s="10"/>
      <c r="AO18" s="10"/>
      <c r="AP18" s="11"/>
      <c r="AQ18" s="9"/>
      <c r="AR18" s="10"/>
      <c r="AS18" s="10"/>
      <c r="AT18" s="10"/>
      <c r="AU18" s="11"/>
      <c r="AV18" s="9"/>
      <c r="AW18" s="10"/>
      <c r="AX18" s="10"/>
      <c r="AY18" s="10"/>
      <c r="AZ18" s="11"/>
      <c r="BA18" s="9"/>
      <c r="BB18" s="10"/>
      <c r="BC18" s="10"/>
      <c r="BD18" s="10"/>
      <c r="BE18" s="11"/>
      <c r="BF18" s="9"/>
      <c r="BG18" s="10"/>
      <c r="BH18" s="10"/>
      <c r="BI18" s="10"/>
      <c r="BJ18" s="11"/>
      <c r="BK18" s="12">
        <f t="shared" ref="BK18" si="3">SUM(C18:BJ18)</f>
        <v>0</v>
      </c>
    </row>
    <row r="19" spans="1:63" s="18" customFormat="1" x14ac:dyDescent="0.35">
      <c r="A19" s="54"/>
      <c r="B19" s="60" t="s">
        <v>15</v>
      </c>
      <c r="C19" s="14">
        <f t="shared" ref="C19:AH19" si="4">SUM(C18:C18)</f>
        <v>0</v>
      </c>
      <c r="D19" s="14">
        <f t="shared" si="4"/>
        <v>0</v>
      </c>
      <c r="E19" s="14">
        <f t="shared" si="4"/>
        <v>0</v>
      </c>
      <c r="F19" s="14">
        <f t="shared" si="4"/>
        <v>0</v>
      </c>
      <c r="G19" s="14">
        <f t="shared" si="4"/>
        <v>0</v>
      </c>
      <c r="H19" s="14">
        <f t="shared" si="4"/>
        <v>0</v>
      </c>
      <c r="I19" s="14">
        <f t="shared" si="4"/>
        <v>0</v>
      </c>
      <c r="J19" s="14">
        <f t="shared" si="4"/>
        <v>0</v>
      </c>
      <c r="K19" s="14">
        <f t="shared" si="4"/>
        <v>0</v>
      </c>
      <c r="L19" s="14">
        <f t="shared" si="4"/>
        <v>0</v>
      </c>
      <c r="M19" s="14">
        <f t="shared" si="4"/>
        <v>0</v>
      </c>
      <c r="N19" s="14">
        <f t="shared" si="4"/>
        <v>0</v>
      </c>
      <c r="O19" s="14">
        <f t="shared" si="4"/>
        <v>0</v>
      </c>
      <c r="P19" s="14">
        <f t="shared" si="4"/>
        <v>0</v>
      </c>
      <c r="Q19" s="14">
        <f t="shared" si="4"/>
        <v>0</v>
      </c>
      <c r="R19" s="14">
        <f t="shared" si="4"/>
        <v>0</v>
      </c>
      <c r="S19" s="14">
        <f t="shared" si="4"/>
        <v>0</v>
      </c>
      <c r="T19" s="14">
        <f t="shared" si="4"/>
        <v>0</v>
      </c>
      <c r="U19" s="14">
        <f t="shared" si="4"/>
        <v>0</v>
      </c>
      <c r="V19" s="14">
        <f t="shared" si="4"/>
        <v>0</v>
      </c>
      <c r="W19" s="14">
        <f t="shared" si="4"/>
        <v>0</v>
      </c>
      <c r="X19" s="14">
        <f t="shared" si="4"/>
        <v>0</v>
      </c>
      <c r="Y19" s="14">
        <f t="shared" si="4"/>
        <v>0</v>
      </c>
      <c r="Z19" s="14">
        <f t="shared" si="4"/>
        <v>0</v>
      </c>
      <c r="AA19" s="14">
        <f t="shared" si="4"/>
        <v>0</v>
      </c>
      <c r="AB19" s="14">
        <f t="shared" si="4"/>
        <v>0</v>
      </c>
      <c r="AC19" s="14">
        <f t="shared" si="4"/>
        <v>0</v>
      </c>
      <c r="AD19" s="14">
        <f t="shared" si="4"/>
        <v>0</v>
      </c>
      <c r="AE19" s="14">
        <f t="shared" si="4"/>
        <v>0</v>
      </c>
      <c r="AF19" s="14">
        <f t="shared" si="4"/>
        <v>0</v>
      </c>
      <c r="AG19" s="14">
        <f t="shared" si="4"/>
        <v>0</v>
      </c>
      <c r="AH19" s="14">
        <f t="shared" si="4"/>
        <v>0</v>
      </c>
      <c r="AI19" s="14">
        <f t="shared" ref="AI19:BK19" si="5">SUM(AI18:AI18)</f>
        <v>0</v>
      </c>
      <c r="AJ19" s="14">
        <f t="shared" si="5"/>
        <v>0</v>
      </c>
      <c r="AK19" s="14">
        <f t="shared" si="5"/>
        <v>0</v>
      </c>
      <c r="AL19" s="14">
        <f t="shared" si="5"/>
        <v>0</v>
      </c>
      <c r="AM19" s="14">
        <f t="shared" si="5"/>
        <v>0</v>
      </c>
      <c r="AN19" s="14">
        <f t="shared" si="5"/>
        <v>0</v>
      </c>
      <c r="AO19" s="14">
        <f t="shared" si="5"/>
        <v>0</v>
      </c>
      <c r="AP19" s="14">
        <f t="shared" si="5"/>
        <v>0</v>
      </c>
      <c r="AQ19" s="14">
        <f t="shared" si="5"/>
        <v>0</v>
      </c>
      <c r="AR19" s="14">
        <f t="shared" si="5"/>
        <v>0</v>
      </c>
      <c r="AS19" s="14">
        <f t="shared" si="5"/>
        <v>0</v>
      </c>
      <c r="AT19" s="14">
        <f t="shared" si="5"/>
        <v>0</v>
      </c>
      <c r="AU19" s="14">
        <f t="shared" si="5"/>
        <v>0</v>
      </c>
      <c r="AV19" s="14">
        <f t="shared" si="5"/>
        <v>0</v>
      </c>
      <c r="AW19" s="14">
        <f t="shared" si="5"/>
        <v>0</v>
      </c>
      <c r="AX19" s="14">
        <f t="shared" si="5"/>
        <v>0</v>
      </c>
      <c r="AY19" s="14">
        <f t="shared" si="5"/>
        <v>0</v>
      </c>
      <c r="AZ19" s="14">
        <f t="shared" si="5"/>
        <v>0</v>
      </c>
      <c r="BA19" s="14">
        <f t="shared" si="5"/>
        <v>0</v>
      </c>
      <c r="BB19" s="14">
        <f t="shared" si="5"/>
        <v>0</v>
      </c>
      <c r="BC19" s="14">
        <f t="shared" si="5"/>
        <v>0</v>
      </c>
      <c r="BD19" s="14">
        <f t="shared" si="5"/>
        <v>0</v>
      </c>
      <c r="BE19" s="14">
        <f t="shared" si="5"/>
        <v>0</v>
      </c>
      <c r="BF19" s="14">
        <f t="shared" si="5"/>
        <v>0</v>
      </c>
      <c r="BG19" s="14">
        <f t="shared" si="5"/>
        <v>0</v>
      </c>
      <c r="BH19" s="14">
        <f t="shared" si="5"/>
        <v>0</v>
      </c>
      <c r="BI19" s="14">
        <f t="shared" si="5"/>
        <v>0</v>
      </c>
      <c r="BJ19" s="14">
        <f t="shared" si="5"/>
        <v>0</v>
      </c>
      <c r="BK19" s="17">
        <f t="shared" si="5"/>
        <v>0</v>
      </c>
    </row>
    <row r="20" spans="1:63" ht="15" customHeight="1" x14ac:dyDescent="0.35"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3"/>
    </row>
    <row r="21" spans="1:63" s="13" customFormat="1" x14ac:dyDescent="0.35">
      <c r="A21" s="54" t="s">
        <v>31</v>
      </c>
      <c r="B21" s="64" t="s">
        <v>32</v>
      </c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1"/>
    </row>
    <row r="22" spans="1:63" s="13" customFormat="1" x14ac:dyDescent="0.35">
      <c r="A22" s="54"/>
      <c r="B22" s="59" t="s">
        <v>33</v>
      </c>
      <c r="C22" s="9">
        <v>0</v>
      </c>
      <c r="D22" s="10">
        <v>0</v>
      </c>
      <c r="E22" s="10">
        <v>0</v>
      </c>
      <c r="F22" s="10">
        <v>0</v>
      </c>
      <c r="G22" s="11">
        <v>0</v>
      </c>
      <c r="H22" s="9">
        <v>0</v>
      </c>
      <c r="I22" s="10">
        <v>0</v>
      </c>
      <c r="J22" s="10">
        <v>0</v>
      </c>
      <c r="K22" s="10">
        <v>0</v>
      </c>
      <c r="L22" s="11">
        <v>0</v>
      </c>
      <c r="M22" s="9">
        <v>0</v>
      </c>
      <c r="N22" s="10">
        <v>0</v>
      </c>
      <c r="O22" s="10">
        <v>0</v>
      </c>
      <c r="P22" s="10">
        <v>0</v>
      </c>
      <c r="Q22" s="11">
        <v>0</v>
      </c>
      <c r="R22" s="9">
        <v>0</v>
      </c>
      <c r="S22" s="10">
        <v>0</v>
      </c>
      <c r="T22" s="10">
        <v>0</v>
      </c>
      <c r="U22" s="10">
        <v>0</v>
      </c>
      <c r="V22" s="11">
        <v>0</v>
      </c>
      <c r="W22" s="9">
        <v>0</v>
      </c>
      <c r="X22" s="10">
        <v>0</v>
      </c>
      <c r="Y22" s="10">
        <v>0</v>
      </c>
      <c r="Z22" s="10">
        <v>0</v>
      </c>
      <c r="AA22" s="11">
        <v>0</v>
      </c>
      <c r="AB22" s="9">
        <v>0</v>
      </c>
      <c r="AC22" s="10">
        <v>0</v>
      </c>
      <c r="AD22" s="10">
        <v>0</v>
      </c>
      <c r="AE22" s="10">
        <v>0</v>
      </c>
      <c r="AF22" s="11">
        <v>0</v>
      </c>
      <c r="AG22" s="9">
        <v>0</v>
      </c>
      <c r="AH22" s="10">
        <v>0</v>
      </c>
      <c r="AI22" s="10">
        <v>0</v>
      </c>
      <c r="AJ22" s="10">
        <v>0</v>
      </c>
      <c r="AK22" s="11">
        <v>0</v>
      </c>
      <c r="AL22" s="9">
        <v>0</v>
      </c>
      <c r="AM22" s="10">
        <v>0</v>
      </c>
      <c r="AN22" s="10">
        <v>0</v>
      </c>
      <c r="AO22" s="10">
        <v>0</v>
      </c>
      <c r="AP22" s="11">
        <v>0</v>
      </c>
      <c r="AQ22" s="9">
        <v>0</v>
      </c>
      <c r="AR22" s="10">
        <v>0</v>
      </c>
      <c r="AS22" s="10">
        <v>0</v>
      </c>
      <c r="AT22" s="10">
        <v>0</v>
      </c>
      <c r="AU22" s="11">
        <v>0</v>
      </c>
      <c r="AV22" s="9">
        <v>0</v>
      </c>
      <c r="AW22" s="10">
        <v>0</v>
      </c>
      <c r="AX22" s="10">
        <v>0</v>
      </c>
      <c r="AY22" s="10">
        <v>0</v>
      </c>
      <c r="AZ22" s="11">
        <v>0</v>
      </c>
      <c r="BA22" s="9">
        <v>0</v>
      </c>
      <c r="BB22" s="10">
        <v>0</v>
      </c>
      <c r="BC22" s="10">
        <v>0</v>
      </c>
      <c r="BD22" s="10">
        <v>0</v>
      </c>
      <c r="BE22" s="11">
        <v>0</v>
      </c>
      <c r="BF22" s="9">
        <v>0</v>
      </c>
      <c r="BG22" s="10">
        <v>0</v>
      </c>
      <c r="BH22" s="10">
        <v>0</v>
      </c>
      <c r="BI22" s="10">
        <v>0</v>
      </c>
      <c r="BJ22" s="11">
        <v>0</v>
      </c>
      <c r="BK22" s="12">
        <v>0</v>
      </c>
    </row>
    <row r="23" spans="1:63" s="18" customFormat="1" x14ac:dyDescent="0.35">
      <c r="A23" s="54"/>
      <c r="B23" s="60" t="s">
        <v>34</v>
      </c>
      <c r="C23" s="14">
        <v>0</v>
      </c>
      <c r="D23" s="15">
        <v>0</v>
      </c>
      <c r="E23" s="15">
        <v>0</v>
      </c>
      <c r="F23" s="15">
        <v>0</v>
      </c>
      <c r="G23" s="16">
        <v>0</v>
      </c>
      <c r="H23" s="14">
        <v>0</v>
      </c>
      <c r="I23" s="15">
        <v>0</v>
      </c>
      <c r="J23" s="15">
        <v>0</v>
      </c>
      <c r="K23" s="15">
        <v>0</v>
      </c>
      <c r="L23" s="16">
        <v>0</v>
      </c>
      <c r="M23" s="14">
        <v>0</v>
      </c>
      <c r="N23" s="15">
        <v>0</v>
      </c>
      <c r="O23" s="15">
        <v>0</v>
      </c>
      <c r="P23" s="15">
        <v>0</v>
      </c>
      <c r="Q23" s="16">
        <v>0</v>
      </c>
      <c r="R23" s="14">
        <v>0</v>
      </c>
      <c r="S23" s="15">
        <v>0</v>
      </c>
      <c r="T23" s="15">
        <v>0</v>
      </c>
      <c r="U23" s="15">
        <v>0</v>
      </c>
      <c r="V23" s="16">
        <v>0</v>
      </c>
      <c r="W23" s="14">
        <v>0</v>
      </c>
      <c r="X23" s="15">
        <v>0</v>
      </c>
      <c r="Y23" s="15">
        <v>0</v>
      </c>
      <c r="Z23" s="15">
        <v>0</v>
      </c>
      <c r="AA23" s="16">
        <v>0</v>
      </c>
      <c r="AB23" s="14">
        <v>0</v>
      </c>
      <c r="AC23" s="15">
        <v>0</v>
      </c>
      <c r="AD23" s="15">
        <v>0</v>
      </c>
      <c r="AE23" s="15">
        <v>0</v>
      </c>
      <c r="AF23" s="16">
        <v>0</v>
      </c>
      <c r="AG23" s="14">
        <v>0</v>
      </c>
      <c r="AH23" s="15">
        <v>0</v>
      </c>
      <c r="AI23" s="15">
        <v>0</v>
      </c>
      <c r="AJ23" s="15">
        <v>0</v>
      </c>
      <c r="AK23" s="16">
        <v>0</v>
      </c>
      <c r="AL23" s="14">
        <v>0</v>
      </c>
      <c r="AM23" s="15">
        <v>0</v>
      </c>
      <c r="AN23" s="15">
        <v>0</v>
      </c>
      <c r="AO23" s="15">
        <v>0</v>
      </c>
      <c r="AP23" s="16">
        <v>0</v>
      </c>
      <c r="AQ23" s="14">
        <v>0</v>
      </c>
      <c r="AR23" s="15">
        <v>0</v>
      </c>
      <c r="AS23" s="15">
        <v>0</v>
      </c>
      <c r="AT23" s="15">
        <v>0</v>
      </c>
      <c r="AU23" s="16">
        <v>0</v>
      </c>
      <c r="AV23" s="14">
        <v>0</v>
      </c>
      <c r="AW23" s="15">
        <v>0</v>
      </c>
      <c r="AX23" s="15">
        <v>0</v>
      </c>
      <c r="AY23" s="15">
        <v>0</v>
      </c>
      <c r="AZ23" s="16">
        <v>0</v>
      </c>
      <c r="BA23" s="14">
        <v>0</v>
      </c>
      <c r="BB23" s="15">
        <v>0</v>
      </c>
      <c r="BC23" s="15">
        <v>0</v>
      </c>
      <c r="BD23" s="15">
        <v>0</v>
      </c>
      <c r="BE23" s="16">
        <v>0</v>
      </c>
      <c r="BF23" s="14">
        <v>0</v>
      </c>
      <c r="BG23" s="15">
        <v>0</v>
      </c>
      <c r="BH23" s="15">
        <v>0</v>
      </c>
      <c r="BI23" s="15">
        <v>0</v>
      </c>
      <c r="BJ23" s="16">
        <v>0</v>
      </c>
      <c r="BK23" s="17">
        <v>0</v>
      </c>
    </row>
    <row r="24" spans="1:63" s="13" customFormat="1" x14ac:dyDescent="0.35">
      <c r="A24" s="54" t="s">
        <v>35</v>
      </c>
      <c r="B24" s="64" t="s">
        <v>36</v>
      </c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1"/>
    </row>
    <row r="25" spans="1:63" s="13" customFormat="1" x14ac:dyDescent="0.35">
      <c r="A25" s="54"/>
      <c r="B25" s="59" t="s">
        <v>33</v>
      </c>
      <c r="C25" s="9">
        <v>0</v>
      </c>
      <c r="D25" s="10">
        <v>0</v>
      </c>
      <c r="E25" s="10">
        <v>0</v>
      </c>
      <c r="F25" s="10">
        <v>0</v>
      </c>
      <c r="G25" s="11">
        <v>0</v>
      </c>
      <c r="H25" s="9">
        <v>0</v>
      </c>
      <c r="I25" s="10">
        <v>0</v>
      </c>
      <c r="J25" s="10">
        <v>0</v>
      </c>
      <c r="K25" s="10">
        <v>0</v>
      </c>
      <c r="L25" s="11">
        <v>0</v>
      </c>
      <c r="M25" s="9">
        <v>0</v>
      </c>
      <c r="N25" s="10">
        <v>0</v>
      </c>
      <c r="O25" s="10">
        <v>0</v>
      </c>
      <c r="P25" s="10">
        <v>0</v>
      </c>
      <c r="Q25" s="11">
        <v>0</v>
      </c>
      <c r="R25" s="9">
        <v>0</v>
      </c>
      <c r="S25" s="10">
        <v>0</v>
      </c>
      <c r="T25" s="10">
        <v>0</v>
      </c>
      <c r="U25" s="10">
        <v>0</v>
      </c>
      <c r="V25" s="11">
        <v>0</v>
      </c>
      <c r="W25" s="9">
        <v>0</v>
      </c>
      <c r="X25" s="10">
        <v>0</v>
      </c>
      <c r="Y25" s="10">
        <v>0</v>
      </c>
      <c r="Z25" s="10">
        <v>0</v>
      </c>
      <c r="AA25" s="11">
        <v>0</v>
      </c>
      <c r="AB25" s="9">
        <v>0</v>
      </c>
      <c r="AC25" s="10">
        <v>0</v>
      </c>
      <c r="AD25" s="10">
        <v>0</v>
      </c>
      <c r="AE25" s="10">
        <v>0</v>
      </c>
      <c r="AF25" s="11">
        <v>0</v>
      </c>
      <c r="AG25" s="9">
        <v>0</v>
      </c>
      <c r="AH25" s="10">
        <v>0</v>
      </c>
      <c r="AI25" s="10">
        <v>0</v>
      </c>
      <c r="AJ25" s="10">
        <v>0</v>
      </c>
      <c r="AK25" s="11">
        <v>0</v>
      </c>
      <c r="AL25" s="9">
        <v>0</v>
      </c>
      <c r="AM25" s="10">
        <v>0</v>
      </c>
      <c r="AN25" s="10">
        <v>0</v>
      </c>
      <c r="AO25" s="10">
        <v>0</v>
      </c>
      <c r="AP25" s="11">
        <v>0</v>
      </c>
      <c r="AQ25" s="9">
        <v>0</v>
      </c>
      <c r="AR25" s="10">
        <v>0</v>
      </c>
      <c r="AS25" s="10">
        <v>0</v>
      </c>
      <c r="AT25" s="10">
        <v>0</v>
      </c>
      <c r="AU25" s="11">
        <v>0</v>
      </c>
      <c r="AV25" s="9">
        <v>0</v>
      </c>
      <c r="AW25" s="10">
        <v>0</v>
      </c>
      <c r="AX25" s="10">
        <v>0</v>
      </c>
      <c r="AY25" s="10">
        <v>0</v>
      </c>
      <c r="AZ25" s="11">
        <v>0</v>
      </c>
      <c r="BA25" s="9">
        <v>0</v>
      </c>
      <c r="BB25" s="10">
        <v>0</v>
      </c>
      <c r="BC25" s="10">
        <v>0</v>
      </c>
      <c r="BD25" s="10">
        <v>0</v>
      </c>
      <c r="BE25" s="11">
        <v>0</v>
      </c>
      <c r="BF25" s="9">
        <v>0</v>
      </c>
      <c r="BG25" s="10">
        <v>0</v>
      </c>
      <c r="BH25" s="10">
        <v>0</v>
      </c>
      <c r="BI25" s="10">
        <v>0</v>
      </c>
      <c r="BJ25" s="11">
        <v>0</v>
      </c>
      <c r="BK25" s="12">
        <v>0</v>
      </c>
    </row>
    <row r="26" spans="1:63" s="18" customFormat="1" x14ac:dyDescent="0.35">
      <c r="A26" s="54"/>
      <c r="B26" s="60" t="s">
        <v>37</v>
      </c>
      <c r="C26" s="14">
        <v>0</v>
      </c>
      <c r="D26" s="15">
        <v>0</v>
      </c>
      <c r="E26" s="15">
        <v>0</v>
      </c>
      <c r="F26" s="15">
        <v>0</v>
      </c>
      <c r="G26" s="16">
        <v>0</v>
      </c>
      <c r="H26" s="14">
        <v>0</v>
      </c>
      <c r="I26" s="15">
        <v>0</v>
      </c>
      <c r="J26" s="15">
        <v>0</v>
      </c>
      <c r="K26" s="15">
        <v>0</v>
      </c>
      <c r="L26" s="16">
        <v>0</v>
      </c>
      <c r="M26" s="14">
        <v>0</v>
      </c>
      <c r="N26" s="15">
        <v>0</v>
      </c>
      <c r="O26" s="15">
        <v>0</v>
      </c>
      <c r="P26" s="15">
        <v>0</v>
      </c>
      <c r="Q26" s="16">
        <v>0</v>
      </c>
      <c r="R26" s="14">
        <v>0</v>
      </c>
      <c r="S26" s="15">
        <v>0</v>
      </c>
      <c r="T26" s="15">
        <v>0</v>
      </c>
      <c r="U26" s="15">
        <v>0</v>
      </c>
      <c r="V26" s="16">
        <v>0</v>
      </c>
      <c r="W26" s="14">
        <v>0</v>
      </c>
      <c r="X26" s="15">
        <v>0</v>
      </c>
      <c r="Y26" s="15">
        <v>0</v>
      </c>
      <c r="Z26" s="15">
        <v>0</v>
      </c>
      <c r="AA26" s="16">
        <v>0</v>
      </c>
      <c r="AB26" s="14">
        <v>0</v>
      </c>
      <c r="AC26" s="15">
        <v>0</v>
      </c>
      <c r="AD26" s="15">
        <v>0</v>
      </c>
      <c r="AE26" s="15">
        <v>0</v>
      </c>
      <c r="AF26" s="16">
        <v>0</v>
      </c>
      <c r="AG26" s="14">
        <v>0</v>
      </c>
      <c r="AH26" s="15">
        <v>0</v>
      </c>
      <c r="AI26" s="15">
        <v>0</v>
      </c>
      <c r="AJ26" s="15">
        <v>0</v>
      </c>
      <c r="AK26" s="16">
        <v>0</v>
      </c>
      <c r="AL26" s="14">
        <v>0</v>
      </c>
      <c r="AM26" s="15">
        <v>0</v>
      </c>
      <c r="AN26" s="15">
        <v>0</v>
      </c>
      <c r="AO26" s="15">
        <v>0</v>
      </c>
      <c r="AP26" s="16">
        <v>0</v>
      </c>
      <c r="AQ26" s="14">
        <v>0</v>
      </c>
      <c r="AR26" s="15">
        <v>0</v>
      </c>
      <c r="AS26" s="15">
        <v>0</v>
      </c>
      <c r="AT26" s="15">
        <v>0</v>
      </c>
      <c r="AU26" s="16">
        <v>0</v>
      </c>
      <c r="AV26" s="14">
        <v>0</v>
      </c>
      <c r="AW26" s="15">
        <v>0</v>
      </c>
      <c r="AX26" s="15">
        <v>0</v>
      </c>
      <c r="AY26" s="15">
        <v>0</v>
      </c>
      <c r="AZ26" s="16">
        <v>0</v>
      </c>
      <c r="BA26" s="14">
        <v>0</v>
      </c>
      <c r="BB26" s="15">
        <v>0</v>
      </c>
      <c r="BC26" s="15">
        <v>0</v>
      </c>
      <c r="BD26" s="15">
        <v>0</v>
      </c>
      <c r="BE26" s="16">
        <v>0</v>
      </c>
      <c r="BF26" s="14">
        <v>0</v>
      </c>
      <c r="BG26" s="15">
        <v>0</v>
      </c>
      <c r="BH26" s="15">
        <v>0</v>
      </c>
      <c r="BI26" s="15">
        <v>0</v>
      </c>
      <c r="BJ26" s="16">
        <v>0</v>
      </c>
      <c r="BK26" s="17">
        <v>0</v>
      </c>
    </row>
    <row r="27" spans="1:63" s="18" customFormat="1" x14ac:dyDescent="0.35">
      <c r="A27" s="54" t="s">
        <v>16</v>
      </c>
      <c r="B27" s="57" t="s">
        <v>17</v>
      </c>
      <c r="C27" s="14"/>
      <c r="D27" s="15"/>
      <c r="E27" s="15"/>
      <c r="F27" s="15"/>
      <c r="G27" s="16"/>
      <c r="H27" s="14"/>
      <c r="I27" s="15"/>
      <c r="J27" s="15"/>
      <c r="K27" s="15"/>
      <c r="L27" s="16"/>
      <c r="M27" s="14"/>
      <c r="N27" s="15"/>
      <c r="O27" s="15"/>
      <c r="P27" s="15"/>
      <c r="Q27" s="16"/>
      <c r="R27" s="14"/>
      <c r="S27" s="15"/>
      <c r="T27" s="15"/>
      <c r="U27" s="15"/>
      <c r="V27" s="16"/>
      <c r="W27" s="14"/>
      <c r="X27" s="15"/>
      <c r="Y27" s="15"/>
      <c r="Z27" s="15"/>
      <c r="AA27" s="16"/>
      <c r="AB27" s="14"/>
      <c r="AC27" s="15"/>
      <c r="AD27" s="15"/>
      <c r="AE27" s="15"/>
      <c r="AF27" s="16"/>
      <c r="AG27" s="14"/>
      <c r="AH27" s="15"/>
      <c r="AI27" s="15"/>
      <c r="AJ27" s="15"/>
      <c r="AK27" s="16"/>
      <c r="AL27" s="14"/>
      <c r="AM27" s="15"/>
      <c r="AN27" s="15"/>
      <c r="AO27" s="15"/>
      <c r="AP27" s="16"/>
      <c r="AQ27" s="14"/>
      <c r="AR27" s="15"/>
      <c r="AS27" s="15"/>
      <c r="AT27" s="15"/>
      <c r="AU27" s="16"/>
      <c r="AV27" s="14"/>
      <c r="AW27" s="15"/>
      <c r="AX27" s="15"/>
      <c r="AY27" s="15"/>
      <c r="AZ27" s="16"/>
      <c r="BA27" s="14"/>
      <c r="BB27" s="15"/>
      <c r="BC27" s="15"/>
      <c r="BD27" s="15"/>
      <c r="BE27" s="16"/>
      <c r="BF27" s="14"/>
      <c r="BG27" s="15"/>
      <c r="BH27" s="15"/>
      <c r="BI27" s="15"/>
      <c r="BJ27" s="16"/>
      <c r="BK27" s="17"/>
    </row>
    <row r="28" spans="1:63" s="13" customFormat="1" x14ac:dyDescent="0.35">
      <c r="A28" s="54"/>
      <c r="B28" s="65"/>
      <c r="C28" s="9"/>
      <c r="D28" s="10"/>
      <c r="E28" s="10"/>
      <c r="F28" s="10"/>
      <c r="G28" s="11"/>
      <c r="H28" s="9"/>
      <c r="I28" s="10"/>
      <c r="J28" s="10"/>
      <c r="K28" s="10"/>
      <c r="L28" s="11"/>
      <c r="M28" s="9"/>
      <c r="N28" s="10"/>
      <c r="O28" s="10"/>
      <c r="P28" s="10"/>
      <c r="Q28" s="11"/>
      <c r="R28" s="9"/>
      <c r="S28" s="10"/>
      <c r="T28" s="10"/>
      <c r="U28" s="10"/>
      <c r="V28" s="11"/>
      <c r="W28" s="9"/>
      <c r="X28" s="10"/>
      <c r="Y28" s="10"/>
      <c r="Z28" s="10"/>
      <c r="AA28" s="11"/>
      <c r="AB28" s="9"/>
      <c r="AC28" s="10"/>
      <c r="AD28" s="10"/>
      <c r="AE28" s="10"/>
      <c r="AF28" s="11"/>
      <c r="AG28" s="9"/>
      <c r="AH28" s="10"/>
      <c r="AI28" s="10"/>
      <c r="AJ28" s="10"/>
      <c r="AK28" s="11"/>
      <c r="AL28" s="9"/>
      <c r="AM28" s="10"/>
      <c r="AN28" s="10"/>
      <c r="AO28" s="10"/>
      <c r="AP28" s="11"/>
      <c r="AQ28" s="9"/>
      <c r="AR28" s="10"/>
      <c r="AS28" s="10"/>
      <c r="AT28" s="10"/>
      <c r="AU28" s="11"/>
      <c r="AV28" s="9"/>
      <c r="AW28" s="10"/>
      <c r="AX28" s="10"/>
      <c r="AY28" s="10"/>
      <c r="AZ28" s="11"/>
      <c r="BA28" s="9"/>
      <c r="BB28" s="10"/>
      <c r="BC28" s="10"/>
      <c r="BD28" s="10"/>
      <c r="BE28" s="11"/>
      <c r="BF28" s="9"/>
      <c r="BG28" s="10"/>
      <c r="BH28" s="10"/>
      <c r="BI28" s="10"/>
      <c r="BJ28" s="11"/>
      <c r="BK28" s="12">
        <f>SUM(C28:BJ28)</f>
        <v>0</v>
      </c>
    </row>
    <row r="29" spans="1:63" s="18" customFormat="1" x14ac:dyDescent="0.35">
      <c r="A29" s="54"/>
      <c r="B29" s="60" t="s">
        <v>18</v>
      </c>
      <c r="C29" s="14">
        <f t="shared" ref="C29:AH29" si="6">SUM(C28:C28)</f>
        <v>0</v>
      </c>
      <c r="D29" s="15">
        <f t="shared" si="6"/>
        <v>0</v>
      </c>
      <c r="E29" s="15">
        <f t="shared" si="6"/>
        <v>0</v>
      </c>
      <c r="F29" s="15">
        <f t="shared" si="6"/>
        <v>0</v>
      </c>
      <c r="G29" s="16">
        <f t="shared" si="6"/>
        <v>0</v>
      </c>
      <c r="H29" s="14">
        <f t="shared" si="6"/>
        <v>0</v>
      </c>
      <c r="I29" s="15">
        <f t="shared" si="6"/>
        <v>0</v>
      </c>
      <c r="J29" s="15">
        <f t="shared" si="6"/>
        <v>0</v>
      </c>
      <c r="K29" s="15">
        <f t="shared" si="6"/>
        <v>0</v>
      </c>
      <c r="L29" s="16">
        <f t="shared" si="6"/>
        <v>0</v>
      </c>
      <c r="M29" s="14">
        <f t="shared" si="6"/>
        <v>0</v>
      </c>
      <c r="N29" s="15">
        <f t="shared" si="6"/>
        <v>0</v>
      </c>
      <c r="O29" s="15">
        <f t="shared" si="6"/>
        <v>0</v>
      </c>
      <c r="P29" s="15">
        <f t="shared" si="6"/>
        <v>0</v>
      </c>
      <c r="Q29" s="16">
        <f t="shared" si="6"/>
        <v>0</v>
      </c>
      <c r="R29" s="14">
        <f t="shared" si="6"/>
        <v>0</v>
      </c>
      <c r="S29" s="15">
        <f t="shared" si="6"/>
        <v>0</v>
      </c>
      <c r="T29" s="15">
        <f t="shared" si="6"/>
        <v>0</v>
      </c>
      <c r="U29" s="15">
        <f t="shared" si="6"/>
        <v>0</v>
      </c>
      <c r="V29" s="16">
        <f t="shared" si="6"/>
        <v>0</v>
      </c>
      <c r="W29" s="14">
        <f t="shared" si="6"/>
        <v>0</v>
      </c>
      <c r="X29" s="15">
        <f t="shared" si="6"/>
        <v>0</v>
      </c>
      <c r="Y29" s="15">
        <f t="shared" si="6"/>
        <v>0</v>
      </c>
      <c r="Z29" s="15">
        <f t="shared" si="6"/>
        <v>0</v>
      </c>
      <c r="AA29" s="16">
        <f t="shared" si="6"/>
        <v>0</v>
      </c>
      <c r="AB29" s="14">
        <f t="shared" si="6"/>
        <v>0</v>
      </c>
      <c r="AC29" s="15">
        <f t="shared" si="6"/>
        <v>0</v>
      </c>
      <c r="AD29" s="15">
        <f t="shared" si="6"/>
        <v>0</v>
      </c>
      <c r="AE29" s="15">
        <f t="shared" si="6"/>
        <v>0</v>
      </c>
      <c r="AF29" s="16">
        <f t="shared" si="6"/>
        <v>0</v>
      </c>
      <c r="AG29" s="14">
        <f t="shared" si="6"/>
        <v>0</v>
      </c>
      <c r="AH29" s="15">
        <f t="shared" si="6"/>
        <v>0</v>
      </c>
      <c r="AI29" s="15">
        <f t="shared" ref="AI29:BK29" si="7">SUM(AI28:AI28)</f>
        <v>0</v>
      </c>
      <c r="AJ29" s="15">
        <f t="shared" si="7"/>
        <v>0</v>
      </c>
      <c r="AK29" s="16">
        <f t="shared" si="7"/>
        <v>0</v>
      </c>
      <c r="AL29" s="14">
        <f t="shared" si="7"/>
        <v>0</v>
      </c>
      <c r="AM29" s="15">
        <f t="shared" si="7"/>
        <v>0</v>
      </c>
      <c r="AN29" s="15">
        <f t="shared" si="7"/>
        <v>0</v>
      </c>
      <c r="AO29" s="15">
        <f t="shared" si="7"/>
        <v>0</v>
      </c>
      <c r="AP29" s="16">
        <f t="shared" si="7"/>
        <v>0</v>
      </c>
      <c r="AQ29" s="14">
        <f t="shared" si="7"/>
        <v>0</v>
      </c>
      <c r="AR29" s="15">
        <f t="shared" si="7"/>
        <v>0</v>
      </c>
      <c r="AS29" s="15">
        <f t="shared" si="7"/>
        <v>0</v>
      </c>
      <c r="AT29" s="15">
        <f t="shared" si="7"/>
        <v>0</v>
      </c>
      <c r="AU29" s="16">
        <f t="shared" si="7"/>
        <v>0</v>
      </c>
      <c r="AV29" s="14">
        <f t="shared" si="7"/>
        <v>0</v>
      </c>
      <c r="AW29" s="15">
        <f t="shared" si="7"/>
        <v>0</v>
      </c>
      <c r="AX29" s="15">
        <f t="shared" si="7"/>
        <v>0</v>
      </c>
      <c r="AY29" s="15">
        <f t="shared" si="7"/>
        <v>0</v>
      </c>
      <c r="AZ29" s="16">
        <f t="shared" si="7"/>
        <v>0</v>
      </c>
      <c r="BA29" s="14">
        <f t="shared" si="7"/>
        <v>0</v>
      </c>
      <c r="BB29" s="15">
        <f t="shared" si="7"/>
        <v>0</v>
      </c>
      <c r="BC29" s="15">
        <f t="shared" si="7"/>
        <v>0</v>
      </c>
      <c r="BD29" s="15">
        <f t="shared" si="7"/>
        <v>0</v>
      </c>
      <c r="BE29" s="16">
        <f t="shared" si="7"/>
        <v>0</v>
      </c>
      <c r="BF29" s="14">
        <f t="shared" si="7"/>
        <v>0</v>
      </c>
      <c r="BG29" s="15">
        <f t="shared" si="7"/>
        <v>0</v>
      </c>
      <c r="BH29" s="15">
        <f t="shared" si="7"/>
        <v>0</v>
      </c>
      <c r="BI29" s="15">
        <f t="shared" si="7"/>
        <v>0</v>
      </c>
      <c r="BJ29" s="16">
        <f t="shared" si="7"/>
        <v>0</v>
      </c>
      <c r="BK29" s="17">
        <f t="shared" si="7"/>
        <v>0</v>
      </c>
    </row>
    <row r="30" spans="1:63" s="18" customFormat="1" x14ac:dyDescent="0.35">
      <c r="A30" s="54"/>
      <c r="B30" s="60" t="s">
        <v>19</v>
      </c>
      <c r="C30" s="14">
        <f t="shared" ref="C30:AH30" si="8">C29+C26+C23+C19+C15+C11</f>
        <v>0</v>
      </c>
      <c r="D30" s="15">
        <f t="shared" si="8"/>
        <v>10.286087530166668</v>
      </c>
      <c r="E30" s="15">
        <f t="shared" si="8"/>
        <v>0</v>
      </c>
      <c r="F30" s="15">
        <f t="shared" si="8"/>
        <v>0</v>
      </c>
      <c r="G30" s="16">
        <f t="shared" si="8"/>
        <v>0</v>
      </c>
      <c r="H30" s="14">
        <f t="shared" si="8"/>
        <v>0.31389573999999998</v>
      </c>
      <c r="I30" s="15">
        <f t="shared" si="8"/>
        <v>8.1231688900000005</v>
      </c>
      <c r="J30" s="15">
        <f t="shared" si="8"/>
        <v>0</v>
      </c>
      <c r="K30" s="15">
        <f t="shared" si="8"/>
        <v>0</v>
      </c>
      <c r="L30" s="16">
        <f t="shared" si="8"/>
        <v>0.71873226999999995</v>
      </c>
      <c r="M30" s="14">
        <f t="shared" si="8"/>
        <v>0</v>
      </c>
      <c r="N30" s="15">
        <f t="shared" si="8"/>
        <v>0</v>
      </c>
      <c r="O30" s="15">
        <f t="shared" si="8"/>
        <v>0</v>
      </c>
      <c r="P30" s="15">
        <f t="shared" si="8"/>
        <v>0</v>
      </c>
      <c r="Q30" s="16">
        <f t="shared" si="8"/>
        <v>0</v>
      </c>
      <c r="R30" s="14">
        <f t="shared" si="8"/>
        <v>0.18188227000000001</v>
      </c>
      <c r="S30" s="15">
        <f t="shared" si="8"/>
        <v>0</v>
      </c>
      <c r="T30" s="15">
        <f t="shared" si="8"/>
        <v>0</v>
      </c>
      <c r="U30" s="15">
        <f t="shared" si="8"/>
        <v>0</v>
      </c>
      <c r="V30" s="16">
        <f t="shared" si="8"/>
        <v>0.15611542</v>
      </c>
      <c r="W30" s="14">
        <f t="shared" si="8"/>
        <v>9.2999999999999999E-7</v>
      </c>
      <c r="X30" s="15">
        <f t="shared" si="8"/>
        <v>0</v>
      </c>
      <c r="Y30" s="15">
        <f t="shared" si="8"/>
        <v>0</v>
      </c>
      <c r="Z30" s="15">
        <f t="shared" si="8"/>
        <v>0</v>
      </c>
      <c r="AA30" s="16">
        <f t="shared" si="8"/>
        <v>0</v>
      </c>
      <c r="AB30" s="14">
        <f t="shared" si="8"/>
        <v>6.2948190000000001E-2</v>
      </c>
      <c r="AC30" s="15">
        <f t="shared" si="8"/>
        <v>3.7299999999999999E-6</v>
      </c>
      <c r="AD30" s="15">
        <f t="shared" si="8"/>
        <v>0</v>
      </c>
      <c r="AE30" s="15">
        <f t="shared" si="8"/>
        <v>0</v>
      </c>
      <c r="AF30" s="16">
        <f t="shared" si="8"/>
        <v>0.64808588713333326</v>
      </c>
      <c r="AG30" s="14">
        <f t="shared" si="8"/>
        <v>0</v>
      </c>
      <c r="AH30" s="15">
        <f t="shared" si="8"/>
        <v>0</v>
      </c>
      <c r="AI30" s="15">
        <f t="shared" ref="AI30:BK30" si="9">AI29+AI26+AI23+AI19+AI15+AI11</f>
        <v>0</v>
      </c>
      <c r="AJ30" s="15">
        <f t="shared" si="9"/>
        <v>0</v>
      </c>
      <c r="AK30" s="16">
        <f t="shared" si="9"/>
        <v>0</v>
      </c>
      <c r="AL30" s="14">
        <f t="shared" si="9"/>
        <v>2.276651E-2</v>
      </c>
      <c r="AM30" s="15">
        <f t="shared" si="9"/>
        <v>1.3999999999999999E-6</v>
      </c>
      <c r="AN30" s="15">
        <f t="shared" si="9"/>
        <v>0</v>
      </c>
      <c r="AO30" s="15">
        <f t="shared" si="9"/>
        <v>0</v>
      </c>
      <c r="AP30" s="16">
        <f t="shared" si="9"/>
        <v>0.21844793000000001</v>
      </c>
      <c r="AQ30" s="14">
        <f t="shared" si="9"/>
        <v>0</v>
      </c>
      <c r="AR30" s="15">
        <f t="shared" si="9"/>
        <v>0</v>
      </c>
      <c r="AS30" s="15">
        <f t="shared" si="9"/>
        <v>0</v>
      </c>
      <c r="AT30" s="15">
        <f t="shared" si="9"/>
        <v>0</v>
      </c>
      <c r="AU30" s="16">
        <f t="shared" si="9"/>
        <v>0</v>
      </c>
      <c r="AV30" s="14">
        <f t="shared" si="9"/>
        <v>4.48374849</v>
      </c>
      <c r="AW30" s="15">
        <f t="shared" si="9"/>
        <v>2.7464422875999479</v>
      </c>
      <c r="AX30" s="15">
        <f t="shared" si="9"/>
        <v>0</v>
      </c>
      <c r="AY30" s="15">
        <f t="shared" si="9"/>
        <v>0</v>
      </c>
      <c r="AZ30" s="16">
        <f t="shared" si="9"/>
        <v>17.416179719999999</v>
      </c>
      <c r="BA30" s="14">
        <f t="shared" si="9"/>
        <v>0</v>
      </c>
      <c r="BB30" s="15">
        <f t="shared" si="9"/>
        <v>0</v>
      </c>
      <c r="BC30" s="15">
        <f t="shared" si="9"/>
        <v>0</v>
      </c>
      <c r="BD30" s="15">
        <f t="shared" si="9"/>
        <v>0</v>
      </c>
      <c r="BE30" s="16">
        <f t="shared" si="9"/>
        <v>0</v>
      </c>
      <c r="BF30" s="14">
        <f t="shared" si="9"/>
        <v>2.26420238</v>
      </c>
      <c r="BG30" s="15">
        <f t="shared" si="9"/>
        <v>0.52840951999999997</v>
      </c>
      <c r="BH30" s="15">
        <f t="shared" si="9"/>
        <v>1.90617693</v>
      </c>
      <c r="BI30" s="15">
        <f t="shared" si="9"/>
        <v>0</v>
      </c>
      <c r="BJ30" s="16">
        <f t="shared" si="9"/>
        <v>4.6005468699999996</v>
      </c>
      <c r="BK30" s="16">
        <f t="shared" si="9"/>
        <v>54.677842894899946</v>
      </c>
    </row>
    <row r="31" spans="1:63" ht="15" customHeight="1" x14ac:dyDescent="0.35">
      <c r="B31" s="61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3"/>
    </row>
    <row r="32" spans="1:63" s="13" customFormat="1" ht="15" customHeight="1" x14ac:dyDescent="0.35">
      <c r="A32" s="54" t="s">
        <v>20</v>
      </c>
      <c r="B32" s="66" t="s">
        <v>21</v>
      </c>
      <c r="C32" s="1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1"/>
      <c r="BK32" s="58"/>
    </row>
    <row r="33" spans="1:63" s="13" customFormat="1" x14ac:dyDescent="0.35">
      <c r="A33" s="54" t="s">
        <v>7</v>
      </c>
      <c r="B33" s="67" t="s">
        <v>48</v>
      </c>
      <c r="C33" s="9"/>
      <c r="D33" s="10"/>
      <c r="E33" s="10"/>
      <c r="F33" s="10"/>
      <c r="G33" s="11"/>
      <c r="H33" s="9"/>
      <c r="I33" s="10"/>
      <c r="J33" s="10"/>
      <c r="K33" s="10"/>
      <c r="L33" s="11"/>
      <c r="M33" s="9"/>
      <c r="N33" s="10"/>
      <c r="O33" s="10"/>
      <c r="P33" s="10"/>
      <c r="Q33" s="11"/>
      <c r="R33" s="9"/>
      <c r="S33" s="10"/>
      <c r="T33" s="10"/>
      <c r="U33" s="10"/>
      <c r="V33" s="11"/>
      <c r="W33" s="9"/>
      <c r="X33" s="10"/>
      <c r="Y33" s="10"/>
      <c r="Z33" s="10"/>
      <c r="AA33" s="11"/>
      <c r="AB33" s="9"/>
      <c r="AC33" s="10"/>
      <c r="AD33" s="10"/>
      <c r="AE33" s="10"/>
      <c r="AF33" s="11"/>
      <c r="AG33" s="9"/>
      <c r="AH33" s="10"/>
      <c r="AI33" s="10"/>
      <c r="AJ33" s="10"/>
      <c r="AK33" s="11"/>
      <c r="AL33" s="9"/>
      <c r="AM33" s="10"/>
      <c r="AN33" s="10"/>
      <c r="AO33" s="10"/>
      <c r="AP33" s="11"/>
      <c r="AQ33" s="9"/>
      <c r="AR33" s="10"/>
      <c r="AS33" s="10"/>
      <c r="AT33" s="10"/>
      <c r="AU33" s="11"/>
      <c r="AV33" s="9"/>
      <c r="AW33" s="10"/>
      <c r="AX33" s="10"/>
      <c r="AY33" s="10"/>
      <c r="AZ33" s="11"/>
      <c r="BA33" s="9"/>
      <c r="BB33" s="10"/>
      <c r="BC33" s="10"/>
      <c r="BD33" s="10"/>
      <c r="BE33" s="11"/>
      <c r="BF33" s="9"/>
      <c r="BG33" s="10"/>
      <c r="BH33" s="10"/>
      <c r="BI33" s="10"/>
      <c r="BJ33" s="11"/>
      <c r="BK33" s="12"/>
    </row>
    <row r="34" spans="1:63" s="13" customFormat="1" x14ac:dyDescent="0.35">
      <c r="A34" s="54"/>
      <c r="B34" s="59" t="s">
        <v>99</v>
      </c>
      <c r="C34" s="9">
        <v>0</v>
      </c>
      <c r="D34" s="10">
        <v>0.21024498189999996</v>
      </c>
      <c r="E34" s="10">
        <v>0</v>
      </c>
      <c r="F34" s="10">
        <v>0</v>
      </c>
      <c r="G34" s="11">
        <v>0</v>
      </c>
      <c r="H34" s="9">
        <v>9.9394871299999998</v>
      </c>
      <c r="I34" s="10">
        <v>9.7334889999999993E-2</v>
      </c>
      <c r="J34" s="10">
        <v>0</v>
      </c>
      <c r="K34" s="10">
        <v>0</v>
      </c>
      <c r="L34" s="11">
        <v>0.329206</v>
      </c>
      <c r="M34" s="9">
        <v>0</v>
      </c>
      <c r="N34" s="10">
        <v>0</v>
      </c>
      <c r="O34" s="10">
        <v>0</v>
      </c>
      <c r="P34" s="10">
        <v>0</v>
      </c>
      <c r="Q34" s="11">
        <v>0</v>
      </c>
      <c r="R34" s="9">
        <v>7.8472278800000002</v>
      </c>
      <c r="S34" s="10">
        <v>3.2173500000000001E-2</v>
      </c>
      <c r="T34" s="10">
        <v>0</v>
      </c>
      <c r="U34" s="10">
        <v>0</v>
      </c>
      <c r="V34" s="11">
        <v>7.9686809999999997E-2</v>
      </c>
      <c r="W34" s="9">
        <v>0</v>
      </c>
      <c r="X34" s="10">
        <v>0</v>
      </c>
      <c r="Y34" s="10">
        <v>0</v>
      </c>
      <c r="Z34" s="10">
        <v>0</v>
      </c>
      <c r="AA34" s="11">
        <v>0</v>
      </c>
      <c r="AB34" s="9">
        <v>1.4243132000000001</v>
      </c>
      <c r="AC34" s="10">
        <v>2.3029939999999999E-2</v>
      </c>
      <c r="AD34" s="10">
        <v>0</v>
      </c>
      <c r="AE34" s="10">
        <v>0</v>
      </c>
      <c r="AF34" s="11">
        <v>1.4071084356666645</v>
      </c>
      <c r="AG34" s="9">
        <v>0</v>
      </c>
      <c r="AH34" s="10">
        <v>0</v>
      </c>
      <c r="AI34" s="10">
        <v>0</v>
      </c>
      <c r="AJ34" s="10">
        <v>0</v>
      </c>
      <c r="AK34" s="11">
        <v>0</v>
      </c>
      <c r="AL34" s="9">
        <v>0.40571889999999999</v>
      </c>
      <c r="AM34" s="10">
        <v>1.397958E-2</v>
      </c>
      <c r="AN34" s="10">
        <v>0</v>
      </c>
      <c r="AO34" s="10">
        <v>0</v>
      </c>
      <c r="AP34" s="11">
        <v>2.5565210000000001E-2</v>
      </c>
      <c r="AQ34" s="9">
        <v>0</v>
      </c>
      <c r="AR34" s="10">
        <v>0</v>
      </c>
      <c r="AS34" s="10">
        <v>0</v>
      </c>
      <c r="AT34" s="10">
        <v>0</v>
      </c>
      <c r="AU34" s="11">
        <v>0</v>
      </c>
      <c r="AV34" s="9">
        <v>37.945437460000001</v>
      </c>
      <c r="AW34" s="10">
        <v>2.773181931566739</v>
      </c>
      <c r="AX34" s="10">
        <v>0</v>
      </c>
      <c r="AY34" s="10">
        <v>0</v>
      </c>
      <c r="AZ34" s="11">
        <v>16.745731729999999</v>
      </c>
      <c r="BA34" s="9">
        <v>0</v>
      </c>
      <c r="BB34" s="10">
        <v>0</v>
      </c>
      <c r="BC34" s="10">
        <v>0</v>
      </c>
      <c r="BD34" s="10">
        <v>0</v>
      </c>
      <c r="BE34" s="11">
        <v>0</v>
      </c>
      <c r="BF34" s="9">
        <v>23.416539350000001</v>
      </c>
      <c r="BG34" s="10">
        <v>0.90130622000000005</v>
      </c>
      <c r="BH34" s="10">
        <v>0</v>
      </c>
      <c r="BI34" s="10">
        <v>0</v>
      </c>
      <c r="BJ34" s="11">
        <v>2.6013875799999999</v>
      </c>
      <c r="BK34" s="12">
        <f>SUM(C34:BJ34)</f>
        <v>106.21866072913339</v>
      </c>
    </row>
    <row r="35" spans="1:63" s="18" customFormat="1" x14ac:dyDescent="0.35">
      <c r="A35" s="54"/>
      <c r="B35" s="60" t="s">
        <v>9</v>
      </c>
      <c r="C35" s="14">
        <f t="shared" ref="C35:AH35" si="10">SUM(C34:C34)</f>
        <v>0</v>
      </c>
      <c r="D35" s="15">
        <f t="shared" si="10"/>
        <v>0.21024498189999996</v>
      </c>
      <c r="E35" s="15">
        <f t="shared" si="10"/>
        <v>0</v>
      </c>
      <c r="F35" s="15">
        <f t="shared" si="10"/>
        <v>0</v>
      </c>
      <c r="G35" s="16">
        <f t="shared" si="10"/>
        <v>0</v>
      </c>
      <c r="H35" s="14">
        <f t="shared" si="10"/>
        <v>9.9394871299999998</v>
      </c>
      <c r="I35" s="15">
        <f t="shared" si="10"/>
        <v>9.7334889999999993E-2</v>
      </c>
      <c r="J35" s="15">
        <f t="shared" si="10"/>
        <v>0</v>
      </c>
      <c r="K35" s="15">
        <f t="shared" si="10"/>
        <v>0</v>
      </c>
      <c r="L35" s="16">
        <f t="shared" si="10"/>
        <v>0.329206</v>
      </c>
      <c r="M35" s="14">
        <f t="shared" si="10"/>
        <v>0</v>
      </c>
      <c r="N35" s="15">
        <f t="shared" si="10"/>
        <v>0</v>
      </c>
      <c r="O35" s="15">
        <f t="shared" si="10"/>
        <v>0</v>
      </c>
      <c r="P35" s="15">
        <f t="shared" si="10"/>
        <v>0</v>
      </c>
      <c r="Q35" s="16">
        <f t="shared" si="10"/>
        <v>0</v>
      </c>
      <c r="R35" s="14">
        <f t="shared" si="10"/>
        <v>7.8472278800000002</v>
      </c>
      <c r="S35" s="15">
        <f t="shared" si="10"/>
        <v>3.2173500000000001E-2</v>
      </c>
      <c r="T35" s="15">
        <f t="shared" si="10"/>
        <v>0</v>
      </c>
      <c r="U35" s="15">
        <f t="shared" si="10"/>
        <v>0</v>
      </c>
      <c r="V35" s="16">
        <f t="shared" si="10"/>
        <v>7.9686809999999997E-2</v>
      </c>
      <c r="W35" s="14">
        <f t="shared" si="10"/>
        <v>0</v>
      </c>
      <c r="X35" s="15">
        <f t="shared" si="10"/>
        <v>0</v>
      </c>
      <c r="Y35" s="15">
        <f t="shared" si="10"/>
        <v>0</v>
      </c>
      <c r="Z35" s="15">
        <f t="shared" si="10"/>
        <v>0</v>
      </c>
      <c r="AA35" s="16">
        <f t="shared" si="10"/>
        <v>0</v>
      </c>
      <c r="AB35" s="14">
        <f t="shared" si="10"/>
        <v>1.4243132000000001</v>
      </c>
      <c r="AC35" s="15">
        <f t="shared" si="10"/>
        <v>2.3029939999999999E-2</v>
      </c>
      <c r="AD35" s="15">
        <f t="shared" si="10"/>
        <v>0</v>
      </c>
      <c r="AE35" s="15">
        <f t="shared" si="10"/>
        <v>0</v>
      </c>
      <c r="AF35" s="16">
        <f t="shared" si="10"/>
        <v>1.4071084356666645</v>
      </c>
      <c r="AG35" s="14">
        <f t="shared" si="10"/>
        <v>0</v>
      </c>
      <c r="AH35" s="15">
        <f t="shared" si="10"/>
        <v>0</v>
      </c>
      <c r="AI35" s="15">
        <f t="shared" ref="AI35:BK35" si="11">SUM(AI34:AI34)</f>
        <v>0</v>
      </c>
      <c r="AJ35" s="15">
        <f t="shared" si="11"/>
        <v>0</v>
      </c>
      <c r="AK35" s="16">
        <f t="shared" si="11"/>
        <v>0</v>
      </c>
      <c r="AL35" s="14">
        <f t="shared" si="11"/>
        <v>0.40571889999999999</v>
      </c>
      <c r="AM35" s="15">
        <f t="shared" si="11"/>
        <v>1.397958E-2</v>
      </c>
      <c r="AN35" s="15">
        <f t="shared" si="11"/>
        <v>0</v>
      </c>
      <c r="AO35" s="15">
        <f t="shared" si="11"/>
        <v>0</v>
      </c>
      <c r="AP35" s="16">
        <f t="shared" si="11"/>
        <v>2.5565210000000001E-2</v>
      </c>
      <c r="AQ35" s="14">
        <f t="shared" si="11"/>
        <v>0</v>
      </c>
      <c r="AR35" s="15">
        <f t="shared" si="11"/>
        <v>0</v>
      </c>
      <c r="AS35" s="15">
        <f t="shared" si="11"/>
        <v>0</v>
      </c>
      <c r="AT35" s="15">
        <f t="shared" si="11"/>
        <v>0</v>
      </c>
      <c r="AU35" s="16">
        <f t="shared" si="11"/>
        <v>0</v>
      </c>
      <c r="AV35" s="14">
        <f t="shared" si="11"/>
        <v>37.945437460000001</v>
      </c>
      <c r="AW35" s="15">
        <f t="shared" si="11"/>
        <v>2.773181931566739</v>
      </c>
      <c r="AX35" s="15">
        <f t="shared" si="11"/>
        <v>0</v>
      </c>
      <c r="AY35" s="15">
        <f t="shared" si="11"/>
        <v>0</v>
      </c>
      <c r="AZ35" s="16">
        <f t="shared" si="11"/>
        <v>16.745731729999999</v>
      </c>
      <c r="BA35" s="14">
        <f t="shared" si="11"/>
        <v>0</v>
      </c>
      <c r="BB35" s="15">
        <f t="shared" si="11"/>
        <v>0</v>
      </c>
      <c r="BC35" s="15">
        <f t="shared" si="11"/>
        <v>0</v>
      </c>
      <c r="BD35" s="15">
        <f t="shared" si="11"/>
        <v>0</v>
      </c>
      <c r="BE35" s="16">
        <f t="shared" si="11"/>
        <v>0</v>
      </c>
      <c r="BF35" s="14">
        <f t="shared" si="11"/>
        <v>23.416539350000001</v>
      </c>
      <c r="BG35" s="15">
        <f t="shared" si="11"/>
        <v>0.90130622000000005</v>
      </c>
      <c r="BH35" s="15">
        <f t="shared" si="11"/>
        <v>0</v>
      </c>
      <c r="BI35" s="15">
        <f t="shared" si="11"/>
        <v>0</v>
      </c>
      <c r="BJ35" s="16">
        <f t="shared" si="11"/>
        <v>2.6013875799999999</v>
      </c>
      <c r="BK35" s="17">
        <f t="shared" si="11"/>
        <v>106.21866072913339</v>
      </c>
    </row>
    <row r="36" spans="1:63" ht="15" customHeight="1" x14ac:dyDescent="0.35"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3"/>
    </row>
    <row r="37" spans="1:63" s="13" customFormat="1" x14ac:dyDescent="0.35">
      <c r="A37" s="54" t="s">
        <v>10</v>
      </c>
      <c r="B37" s="57" t="s">
        <v>22</v>
      </c>
      <c r="C37" s="9"/>
      <c r="D37" s="10"/>
      <c r="E37" s="10"/>
      <c r="F37" s="10"/>
      <c r="G37" s="11"/>
      <c r="H37" s="9"/>
      <c r="I37" s="10"/>
      <c r="J37" s="10"/>
      <c r="K37" s="10"/>
      <c r="L37" s="11"/>
      <c r="M37" s="9"/>
      <c r="N37" s="10"/>
      <c r="O37" s="10"/>
      <c r="P37" s="10"/>
      <c r="Q37" s="11"/>
      <c r="R37" s="9"/>
      <c r="S37" s="10"/>
      <c r="T37" s="10"/>
      <c r="U37" s="10"/>
      <c r="V37" s="11"/>
      <c r="W37" s="9"/>
      <c r="X37" s="10"/>
      <c r="Y37" s="10"/>
      <c r="Z37" s="10"/>
      <c r="AA37" s="11"/>
      <c r="AB37" s="9"/>
      <c r="AC37" s="10"/>
      <c r="AD37" s="10"/>
      <c r="AE37" s="10"/>
      <c r="AF37" s="11"/>
      <c r="AG37" s="9"/>
      <c r="AH37" s="10"/>
      <c r="AI37" s="10"/>
      <c r="AJ37" s="10"/>
      <c r="AK37" s="11"/>
      <c r="AL37" s="9"/>
      <c r="AM37" s="10"/>
      <c r="AN37" s="10"/>
      <c r="AO37" s="10"/>
      <c r="AP37" s="11"/>
      <c r="AQ37" s="9"/>
      <c r="AR37" s="10"/>
      <c r="AS37" s="10"/>
      <c r="AT37" s="10"/>
      <c r="AU37" s="11"/>
      <c r="AV37" s="9"/>
      <c r="AW37" s="10"/>
      <c r="AX37" s="10"/>
      <c r="AY37" s="10"/>
      <c r="AZ37" s="11"/>
      <c r="BA37" s="9"/>
      <c r="BB37" s="10"/>
      <c r="BC37" s="10"/>
      <c r="BD37" s="10"/>
      <c r="BE37" s="11"/>
      <c r="BF37" s="9"/>
      <c r="BG37" s="10"/>
      <c r="BH37" s="10"/>
      <c r="BI37" s="10"/>
      <c r="BJ37" s="11"/>
      <c r="BK37" s="12"/>
    </row>
    <row r="38" spans="1:63" s="13" customFormat="1" x14ac:dyDescent="0.35">
      <c r="A38" s="54"/>
      <c r="B38" s="59" t="s">
        <v>100</v>
      </c>
      <c r="C38" s="46">
        <v>0</v>
      </c>
      <c r="D38" s="10">
        <v>1.2680357025000002</v>
      </c>
      <c r="E38" s="10">
        <v>0</v>
      </c>
      <c r="F38" s="10">
        <v>0</v>
      </c>
      <c r="G38" s="47">
        <v>2.5408729600000002</v>
      </c>
      <c r="H38" s="46">
        <v>30.037560859999999</v>
      </c>
      <c r="I38" s="10">
        <v>6.3183039000000001</v>
      </c>
      <c r="J38" s="10">
        <v>0</v>
      </c>
      <c r="K38" s="10">
        <v>0</v>
      </c>
      <c r="L38" s="47">
        <v>38.809749420000003</v>
      </c>
      <c r="M38" s="46">
        <v>0</v>
      </c>
      <c r="N38" s="10">
        <v>0</v>
      </c>
      <c r="O38" s="10">
        <v>0</v>
      </c>
      <c r="P38" s="10">
        <v>0</v>
      </c>
      <c r="Q38" s="47">
        <v>0</v>
      </c>
      <c r="R38" s="46">
        <v>17.73385785</v>
      </c>
      <c r="S38" s="10">
        <v>0.29437880999999999</v>
      </c>
      <c r="T38" s="10">
        <v>0</v>
      </c>
      <c r="U38" s="10">
        <v>0</v>
      </c>
      <c r="V38" s="47">
        <v>4.7973580399999998</v>
      </c>
      <c r="W38" s="46">
        <v>2.8492299999999999E-3</v>
      </c>
      <c r="X38" s="10">
        <v>0</v>
      </c>
      <c r="Y38" s="10">
        <v>0</v>
      </c>
      <c r="Z38" s="10">
        <v>0</v>
      </c>
      <c r="AA38" s="47">
        <v>0</v>
      </c>
      <c r="AB38" s="46">
        <v>6.29774207</v>
      </c>
      <c r="AC38" s="10">
        <v>0.23330343000000001</v>
      </c>
      <c r="AD38" s="10">
        <v>0</v>
      </c>
      <c r="AE38" s="10">
        <v>0</v>
      </c>
      <c r="AF38" s="47">
        <v>9.3390844145666225</v>
      </c>
      <c r="AG38" s="46">
        <v>0</v>
      </c>
      <c r="AH38" s="10">
        <v>0</v>
      </c>
      <c r="AI38" s="10">
        <v>0</v>
      </c>
      <c r="AJ38" s="10">
        <v>0</v>
      </c>
      <c r="AK38" s="47">
        <v>0</v>
      </c>
      <c r="AL38" s="46">
        <v>1.7754889599999999</v>
      </c>
      <c r="AM38" s="10">
        <v>3.189844E-2</v>
      </c>
      <c r="AN38" s="10">
        <v>0</v>
      </c>
      <c r="AO38" s="10">
        <v>0</v>
      </c>
      <c r="AP38" s="47">
        <v>0.84352033000000004</v>
      </c>
      <c r="AQ38" s="46">
        <v>0</v>
      </c>
      <c r="AR38" s="10">
        <v>0</v>
      </c>
      <c r="AS38" s="10">
        <v>0</v>
      </c>
      <c r="AT38" s="10">
        <v>0</v>
      </c>
      <c r="AU38" s="47">
        <v>0</v>
      </c>
      <c r="AV38" s="46">
        <v>145.52736451999999</v>
      </c>
      <c r="AW38" s="10">
        <v>43.62608766566634</v>
      </c>
      <c r="AX38" s="10">
        <v>0</v>
      </c>
      <c r="AY38" s="10">
        <v>0</v>
      </c>
      <c r="AZ38" s="47">
        <v>353.77084086000002</v>
      </c>
      <c r="BA38" s="46">
        <v>0</v>
      </c>
      <c r="BB38" s="10">
        <v>0</v>
      </c>
      <c r="BC38" s="10">
        <v>0</v>
      </c>
      <c r="BD38" s="10">
        <v>0</v>
      </c>
      <c r="BE38" s="47">
        <v>0</v>
      </c>
      <c r="BF38" s="46">
        <v>89.594153360000007</v>
      </c>
      <c r="BG38" s="10">
        <v>7.9959774399999999</v>
      </c>
      <c r="BH38" s="10">
        <v>0</v>
      </c>
      <c r="BI38" s="10">
        <v>0</v>
      </c>
      <c r="BJ38" s="47">
        <v>101.57056391</v>
      </c>
      <c r="BK38" s="12">
        <f t="shared" ref="BK38:BK44" si="12">SUM(C38:BJ38)</f>
        <v>862.40899217273318</v>
      </c>
    </row>
    <row r="39" spans="1:63" s="13" customFormat="1" x14ac:dyDescent="0.35">
      <c r="A39" s="54"/>
      <c r="B39" s="59" t="s">
        <v>104</v>
      </c>
      <c r="C39" s="46">
        <v>0</v>
      </c>
      <c r="D39" s="10">
        <v>2.3935324539666669</v>
      </c>
      <c r="E39" s="10">
        <v>0</v>
      </c>
      <c r="F39" s="10">
        <v>0</v>
      </c>
      <c r="G39" s="47">
        <v>7.3204511500000002</v>
      </c>
      <c r="H39" s="46">
        <v>2.3635447799999998</v>
      </c>
      <c r="I39" s="10">
        <v>10.400668039999999</v>
      </c>
      <c r="J39" s="10">
        <v>0</v>
      </c>
      <c r="K39" s="10">
        <v>0</v>
      </c>
      <c r="L39" s="47">
        <v>3.4743839900000002</v>
      </c>
      <c r="M39" s="46">
        <v>0</v>
      </c>
      <c r="N39" s="10">
        <v>0</v>
      </c>
      <c r="O39" s="10">
        <v>0</v>
      </c>
      <c r="P39" s="10">
        <v>0</v>
      </c>
      <c r="Q39" s="47">
        <v>0</v>
      </c>
      <c r="R39" s="46">
        <v>0.11209533000000001</v>
      </c>
      <c r="S39" s="10">
        <v>0</v>
      </c>
      <c r="T39" s="10">
        <v>0</v>
      </c>
      <c r="U39" s="10">
        <v>0</v>
      </c>
      <c r="V39" s="47">
        <v>0</v>
      </c>
      <c r="W39" s="46">
        <v>0</v>
      </c>
      <c r="X39" s="10">
        <v>0</v>
      </c>
      <c r="Y39" s="10">
        <v>0</v>
      </c>
      <c r="Z39" s="10">
        <v>0</v>
      </c>
      <c r="AA39" s="47">
        <v>0</v>
      </c>
      <c r="AB39" s="46">
        <v>1.516327E-2</v>
      </c>
      <c r="AC39" s="10">
        <v>0</v>
      </c>
      <c r="AD39" s="10">
        <v>0</v>
      </c>
      <c r="AE39" s="10">
        <v>0</v>
      </c>
      <c r="AF39" s="47">
        <v>4.5667804766666653E-2</v>
      </c>
      <c r="AG39" s="46">
        <v>0</v>
      </c>
      <c r="AH39" s="10">
        <v>0</v>
      </c>
      <c r="AI39" s="10">
        <v>0</v>
      </c>
      <c r="AJ39" s="10">
        <v>0</v>
      </c>
      <c r="AK39" s="47">
        <v>0</v>
      </c>
      <c r="AL39" s="46">
        <v>3.6003200000000002E-3</v>
      </c>
      <c r="AM39" s="10">
        <v>0</v>
      </c>
      <c r="AN39" s="10">
        <v>0</v>
      </c>
      <c r="AO39" s="10">
        <v>0</v>
      </c>
      <c r="AP39" s="47">
        <v>0</v>
      </c>
      <c r="AQ39" s="46">
        <v>0</v>
      </c>
      <c r="AR39" s="10">
        <v>0</v>
      </c>
      <c r="AS39" s="10">
        <v>0</v>
      </c>
      <c r="AT39" s="10">
        <v>0</v>
      </c>
      <c r="AU39" s="47">
        <v>0</v>
      </c>
      <c r="AV39" s="46">
        <v>0.99756361000000005</v>
      </c>
      <c r="AW39" s="10">
        <v>0.54351834543333644</v>
      </c>
      <c r="AX39" s="10">
        <v>0</v>
      </c>
      <c r="AY39" s="10">
        <v>0</v>
      </c>
      <c r="AZ39" s="47">
        <v>6.1318357399999996</v>
      </c>
      <c r="BA39" s="46">
        <v>0</v>
      </c>
      <c r="BB39" s="10">
        <v>0</v>
      </c>
      <c r="BC39" s="10">
        <v>0</v>
      </c>
      <c r="BD39" s="10">
        <v>0</v>
      </c>
      <c r="BE39" s="47">
        <v>0</v>
      </c>
      <c r="BF39" s="46">
        <v>0.31885666000000001</v>
      </c>
      <c r="BG39" s="10">
        <v>0.43138813999999998</v>
      </c>
      <c r="BH39" s="10">
        <v>0</v>
      </c>
      <c r="BI39" s="10">
        <v>0</v>
      </c>
      <c r="BJ39" s="47">
        <v>1.63492657</v>
      </c>
      <c r="BK39" s="12">
        <f t="shared" si="12"/>
        <v>36.187196204166668</v>
      </c>
    </row>
    <row r="40" spans="1:63" s="13" customFormat="1" x14ac:dyDescent="0.35">
      <c r="A40" s="54"/>
      <c r="B40" s="59" t="s">
        <v>96</v>
      </c>
      <c r="C40" s="43">
        <v>1.488484E-2</v>
      </c>
      <c r="D40" s="43">
        <v>0.92895126226666647</v>
      </c>
      <c r="E40" s="43">
        <v>0</v>
      </c>
      <c r="F40" s="43">
        <v>0</v>
      </c>
      <c r="G40" s="43">
        <v>1.02271636</v>
      </c>
      <c r="H40" s="43">
        <v>15.89402546</v>
      </c>
      <c r="I40" s="43">
        <v>3.2850673000000001</v>
      </c>
      <c r="J40" s="43">
        <v>0</v>
      </c>
      <c r="K40" s="43">
        <v>0</v>
      </c>
      <c r="L40" s="43">
        <v>4.7386693099999997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10.36456467</v>
      </c>
      <c r="S40" s="43">
        <v>1.180811E-2</v>
      </c>
      <c r="T40" s="43">
        <v>0</v>
      </c>
      <c r="U40" s="43">
        <v>0</v>
      </c>
      <c r="V40" s="43">
        <v>0.68198309999999995</v>
      </c>
      <c r="W40" s="43">
        <v>1.9052000000000001E-4</v>
      </c>
      <c r="X40" s="43">
        <v>0.22527211999999999</v>
      </c>
      <c r="Y40" s="43">
        <v>0</v>
      </c>
      <c r="Z40" s="43">
        <v>0</v>
      </c>
      <c r="AA40" s="43">
        <v>0</v>
      </c>
      <c r="AB40" s="43">
        <v>7.0158722999999998</v>
      </c>
      <c r="AC40" s="43">
        <v>0.42030728000000001</v>
      </c>
      <c r="AD40" s="43">
        <v>0</v>
      </c>
      <c r="AE40" s="43">
        <v>0</v>
      </c>
      <c r="AF40" s="43">
        <v>5.7133777856665953</v>
      </c>
      <c r="AG40" s="43">
        <v>0</v>
      </c>
      <c r="AH40" s="43">
        <v>0</v>
      </c>
      <c r="AI40" s="43">
        <v>0</v>
      </c>
      <c r="AJ40" s="43">
        <v>0</v>
      </c>
      <c r="AK40" s="43">
        <v>0</v>
      </c>
      <c r="AL40" s="43">
        <v>3.4261079900000002</v>
      </c>
      <c r="AM40" s="43">
        <v>6.26189E-3</v>
      </c>
      <c r="AN40" s="43">
        <v>0</v>
      </c>
      <c r="AO40" s="43">
        <v>0</v>
      </c>
      <c r="AP40" s="43">
        <v>0.55243319999999996</v>
      </c>
      <c r="AQ40" s="43">
        <v>0</v>
      </c>
      <c r="AR40" s="43">
        <v>0</v>
      </c>
      <c r="AS40" s="43">
        <v>0</v>
      </c>
      <c r="AT40" s="43">
        <v>0</v>
      </c>
      <c r="AU40" s="43">
        <v>0</v>
      </c>
      <c r="AV40" s="43">
        <v>140.10565312</v>
      </c>
      <c r="AW40" s="43">
        <v>11.288193194000044</v>
      </c>
      <c r="AX40" s="43">
        <v>0</v>
      </c>
      <c r="AY40" s="43">
        <v>0</v>
      </c>
      <c r="AZ40" s="43">
        <v>114.05633969</v>
      </c>
      <c r="BA40" s="43">
        <v>0</v>
      </c>
      <c r="BB40" s="43">
        <v>0</v>
      </c>
      <c r="BC40" s="43">
        <v>0</v>
      </c>
      <c r="BD40" s="43">
        <v>0</v>
      </c>
      <c r="BE40" s="43">
        <v>0</v>
      </c>
      <c r="BF40" s="43">
        <v>82.910119309999999</v>
      </c>
      <c r="BG40" s="44">
        <v>6.3334558599999999</v>
      </c>
      <c r="BH40" s="43">
        <v>0</v>
      </c>
      <c r="BI40" s="43">
        <v>0</v>
      </c>
      <c r="BJ40" s="43">
        <v>25.223370280000001</v>
      </c>
      <c r="BK40" s="12">
        <f t="shared" si="12"/>
        <v>434.21962495193327</v>
      </c>
    </row>
    <row r="41" spans="1:63" s="13" customFormat="1" x14ac:dyDescent="0.35">
      <c r="A41" s="54"/>
      <c r="B41" s="59" t="s">
        <v>106</v>
      </c>
      <c r="C41" s="43">
        <v>0</v>
      </c>
      <c r="D41" s="43">
        <v>0.38626268203333342</v>
      </c>
      <c r="E41" s="43">
        <v>0</v>
      </c>
      <c r="F41" s="43">
        <v>0</v>
      </c>
      <c r="G41" s="43">
        <v>0.10894589</v>
      </c>
      <c r="H41" s="43">
        <v>0.97607352000000003</v>
      </c>
      <c r="I41" s="43">
        <v>0.11763491</v>
      </c>
      <c r="J41" s="43">
        <v>0</v>
      </c>
      <c r="K41" s="43">
        <v>0</v>
      </c>
      <c r="L41" s="43">
        <v>0.43164222000000002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0.67322068000000002</v>
      </c>
      <c r="S41" s="43">
        <v>9.9041700000000003E-3</v>
      </c>
      <c r="T41" s="43">
        <v>0</v>
      </c>
      <c r="U41" s="43">
        <v>0</v>
      </c>
      <c r="V41" s="43">
        <v>0.42763067999999999</v>
      </c>
      <c r="W41" s="43">
        <v>0</v>
      </c>
      <c r="X41" s="43">
        <v>0</v>
      </c>
      <c r="Y41" s="43">
        <v>0</v>
      </c>
      <c r="Z41" s="43">
        <v>0</v>
      </c>
      <c r="AA41" s="43">
        <v>0</v>
      </c>
      <c r="AB41" s="43">
        <v>1.2845822600000001</v>
      </c>
      <c r="AC41" s="43">
        <v>0.16474728999999999</v>
      </c>
      <c r="AD41" s="43">
        <v>0</v>
      </c>
      <c r="AE41" s="43">
        <v>0</v>
      </c>
      <c r="AF41" s="43">
        <v>8.7550141676333038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0.58005432999999995</v>
      </c>
      <c r="AM41" s="43">
        <v>2.969776E-2</v>
      </c>
      <c r="AN41" s="43">
        <v>0</v>
      </c>
      <c r="AO41" s="43">
        <v>0</v>
      </c>
      <c r="AP41" s="43">
        <v>0.75610677000000004</v>
      </c>
      <c r="AQ41" s="43">
        <v>0</v>
      </c>
      <c r="AR41" s="43">
        <v>0</v>
      </c>
      <c r="AS41" s="43">
        <v>0</v>
      </c>
      <c r="AT41" s="43">
        <v>0</v>
      </c>
      <c r="AU41" s="43">
        <v>0</v>
      </c>
      <c r="AV41" s="43">
        <v>20.01714578</v>
      </c>
      <c r="AW41" s="43">
        <v>7.6636831833334096</v>
      </c>
      <c r="AX41" s="43">
        <v>0</v>
      </c>
      <c r="AY41" s="43">
        <v>0</v>
      </c>
      <c r="AZ41" s="43">
        <v>77.294423620000003</v>
      </c>
      <c r="BA41" s="43">
        <v>0</v>
      </c>
      <c r="BB41" s="43">
        <v>0</v>
      </c>
      <c r="BC41" s="43">
        <v>0</v>
      </c>
      <c r="BD41" s="43">
        <v>0</v>
      </c>
      <c r="BE41" s="43">
        <v>0</v>
      </c>
      <c r="BF41" s="43">
        <v>12.607724490000001</v>
      </c>
      <c r="BG41" s="44">
        <v>1.57620344</v>
      </c>
      <c r="BH41" s="43">
        <v>0</v>
      </c>
      <c r="BI41" s="43">
        <v>0</v>
      </c>
      <c r="BJ41" s="43">
        <v>18.813863189999999</v>
      </c>
      <c r="BK41" s="12">
        <f t="shared" si="12"/>
        <v>152.67456103300006</v>
      </c>
    </row>
    <row r="42" spans="1:63" s="13" customFormat="1" x14ac:dyDescent="0.35">
      <c r="A42" s="54"/>
      <c r="B42" s="59" t="s">
        <v>105</v>
      </c>
      <c r="C42" s="43">
        <v>0</v>
      </c>
      <c r="D42" s="43">
        <v>0.33237337659999988</v>
      </c>
      <c r="E42" s="43">
        <v>0</v>
      </c>
      <c r="F42" s="43">
        <v>0</v>
      </c>
      <c r="G42" s="43">
        <v>0.12187024</v>
      </c>
      <c r="H42" s="43">
        <v>4.0146311700000004</v>
      </c>
      <c r="I42" s="43">
        <v>0.38893963999999998</v>
      </c>
      <c r="J42" s="43">
        <v>0</v>
      </c>
      <c r="K42" s="43">
        <v>0</v>
      </c>
      <c r="L42" s="43">
        <v>3.9084330299999999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2.30238516</v>
      </c>
      <c r="S42" s="43">
        <v>4.6923880000000001E-2</v>
      </c>
      <c r="T42" s="43">
        <v>0</v>
      </c>
      <c r="U42" s="43">
        <v>0</v>
      </c>
      <c r="V42" s="43">
        <v>1.10784448</v>
      </c>
      <c r="W42" s="43">
        <v>2.4185999999999999E-4</v>
      </c>
      <c r="X42" s="43">
        <v>0</v>
      </c>
      <c r="Y42" s="43">
        <v>0</v>
      </c>
      <c r="Z42" s="43">
        <v>0</v>
      </c>
      <c r="AA42" s="43">
        <v>0</v>
      </c>
      <c r="AB42" s="43">
        <v>1.97817387</v>
      </c>
      <c r="AC42" s="43">
        <v>0.24251170999999999</v>
      </c>
      <c r="AD42" s="43">
        <v>0</v>
      </c>
      <c r="AE42" s="43">
        <v>0</v>
      </c>
      <c r="AF42" s="43">
        <v>7.7794266904666349</v>
      </c>
      <c r="AG42" s="43">
        <v>0</v>
      </c>
      <c r="AH42" s="43">
        <v>0</v>
      </c>
      <c r="AI42" s="43">
        <v>0</v>
      </c>
      <c r="AJ42" s="43">
        <v>0</v>
      </c>
      <c r="AK42" s="43">
        <v>0</v>
      </c>
      <c r="AL42" s="43">
        <v>0.80094365999999995</v>
      </c>
      <c r="AM42" s="43">
        <v>1.377598E-2</v>
      </c>
      <c r="AN42" s="43">
        <v>0</v>
      </c>
      <c r="AO42" s="43">
        <v>0</v>
      </c>
      <c r="AP42" s="43">
        <v>2.6175131</v>
      </c>
      <c r="AQ42" s="43">
        <v>0</v>
      </c>
      <c r="AR42" s="43">
        <v>0</v>
      </c>
      <c r="AS42" s="43">
        <v>0</v>
      </c>
      <c r="AT42" s="43">
        <v>0</v>
      </c>
      <c r="AU42" s="43">
        <v>0</v>
      </c>
      <c r="AV42" s="43">
        <v>32.723514299999998</v>
      </c>
      <c r="AW42" s="43">
        <v>13.626639817833004</v>
      </c>
      <c r="AX42" s="43">
        <v>0</v>
      </c>
      <c r="AY42" s="43">
        <v>0</v>
      </c>
      <c r="AZ42" s="43">
        <v>115.35660980999999</v>
      </c>
      <c r="BA42" s="43">
        <v>0</v>
      </c>
      <c r="BB42" s="43">
        <v>0</v>
      </c>
      <c r="BC42" s="43">
        <v>0</v>
      </c>
      <c r="BD42" s="43">
        <v>0</v>
      </c>
      <c r="BE42" s="43">
        <v>0</v>
      </c>
      <c r="BF42" s="43">
        <v>19.922235440000001</v>
      </c>
      <c r="BG42" s="44">
        <v>2.04269882</v>
      </c>
      <c r="BH42" s="43">
        <v>0</v>
      </c>
      <c r="BI42" s="43">
        <v>0</v>
      </c>
      <c r="BJ42" s="43">
        <v>35.355739020000001</v>
      </c>
      <c r="BK42" s="12">
        <f t="shared" si="12"/>
        <v>244.68342505489966</v>
      </c>
    </row>
    <row r="43" spans="1:63" s="13" customFormat="1" x14ac:dyDescent="0.35">
      <c r="A43" s="54"/>
      <c r="B43" s="59" t="s">
        <v>103</v>
      </c>
      <c r="C43" s="43">
        <v>2.7939900000000001E-3</v>
      </c>
      <c r="D43" s="43">
        <v>0.67596620669999974</v>
      </c>
      <c r="E43" s="43">
        <v>0</v>
      </c>
      <c r="F43" s="43">
        <v>0</v>
      </c>
      <c r="G43" s="43">
        <v>2.7939900000000001E-3</v>
      </c>
      <c r="H43" s="43">
        <v>3.02700814</v>
      </c>
      <c r="I43" s="43">
        <v>1.35061863</v>
      </c>
      <c r="J43" s="43">
        <v>0</v>
      </c>
      <c r="K43" s="43">
        <v>0</v>
      </c>
      <c r="L43" s="43">
        <v>2.3862139299999998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2.2953280600000001</v>
      </c>
      <c r="S43" s="43">
        <v>0</v>
      </c>
      <c r="T43" s="43">
        <v>0</v>
      </c>
      <c r="U43" s="43">
        <v>0</v>
      </c>
      <c r="V43" s="43">
        <v>0.58951867000000002</v>
      </c>
      <c r="W43" s="43">
        <v>4.4753000000000002E-4</v>
      </c>
      <c r="X43" s="43">
        <v>0</v>
      </c>
      <c r="Y43" s="43">
        <v>0</v>
      </c>
      <c r="Z43" s="43">
        <v>0</v>
      </c>
      <c r="AA43" s="43">
        <v>0</v>
      </c>
      <c r="AB43" s="43">
        <v>3.0127342000000001</v>
      </c>
      <c r="AC43" s="43">
        <v>0.50242600999999998</v>
      </c>
      <c r="AD43" s="43">
        <v>0</v>
      </c>
      <c r="AE43" s="43">
        <v>0</v>
      </c>
      <c r="AF43" s="43">
        <v>12.366473822166723</v>
      </c>
      <c r="AG43" s="43">
        <v>0</v>
      </c>
      <c r="AH43" s="43">
        <v>0</v>
      </c>
      <c r="AI43" s="43">
        <v>0</v>
      </c>
      <c r="AJ43" s="43">
        <v>0</v>
      </c>
      <c r="AK43" s="43">
        <v>0</v>
      </c>
      <c r="AL43" s="43">
        <v>1.50696319</v>
      </c>
      <c r="AM43" s="43">
        <v>0.19305486999999999</v>
      </c>
      <c r="AN43" s="43">
        <v>0</v>
      </c>
      <c r="AO43" s="43">
        <v>0</v>
      </c>
      <c r="AP43" s="43">
        <v>2.1836134999999999</v>
      </c>
      <c r="AQ43" s="43">
        <v>0</v>
      </c>
      <c r="AR43" s="43">
        <v>0</v>
      </c>
      <c r="AS43" s="43">
        <v>0</v>
      </c>
      <c r="AT43" s="43">
        <v>0</v>
      </c>
      <c r="AU43" s="43">
        <v>0</v>
      </c>
      <c r="AV43" s="43">
        <v>52.352090220000001</v>
      </c>
      <c r="AW43" s="43">
        <v>24.386009002766691</v>
      </c>
      <c r="AX43" s="43">
        <v>0</v>
      </c>
      <c r="AY43" s="43">
        <v>0</v>
      </c>
      <c r="AZ43" s="43">
        <v>139.30770593</v>
      </c>
      <c r="BA43" s="43">
        <v>0</v>
      </c>
      <c r="BB43" s="43">
        <v>0</v>
      </c>
      <c r="BC43" s="43">
        <v>0</v>
      </c>
      <c r="BD43" s="43">
        <v>0</v>
      </c>
      <c r="BE43" s="43">
        <v>0</v>
      </c>
      <c r="BF43" s="43">
        <v>38.000871519999997</v>
      </c>
      <c r="BG43" s="44">
        <v>5.2761881900000001</v>
      </c>
      <c r="BH43" s="43">
        <v>0</v>
      </c>
      <c r="BI43" s="43">
        <v>0</v>
      </c>
      <c r="BJ43" s="43">
        <v>55.378676669999997</v>
      </c>
      <c r="BK43" s="12">
        <f t="shared" si="12"/>
        <v>344.79749627163346</v>
      </c>
    </row>
    <row r="44" spans="1:63" s="13" customFormat="1" x14ac:dyDescent="0.35">
      <c r="A44" s="54"/>
      <c r="B44" s="59" t="s">
        <v>102</v>
      </c>
      <c r="C44" s="43">
        <v>1.0964369999999999E-2</v>
      </c>
      <c r="D44" s="43">
        <v>0.31127224423333322</v>
      </c>
      <c r="E44" s="43">
        <v>0</v>
      </c>
      <c r="F44" s="43">
        <v>0</v>
      </c>
      <c r="G44" s="43">
        <v>1.2915609999999999E-2</v>
      </c>
      <c r="H44" s="43">
        <v>3.1400868900000001</v>
      </c>
      <c r="I44" s="43">
        <v>0.48523326999999999</v>
      </c>
      <c r="J44" s="43">
        <v>3.9024715400000001</v>
      </c>
      <c r="K44" s="43">
        <v>0</v>
      </c>
      <c r="L44" s="43">
        <v>5.2733681900000002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1.9126927600000001</v>
      </c>
      <c r="S44" s="43">
        <v>0</v>
      </c>
      <c r="T44" s="43">
        <v>0</v>
      </c>
      <c r="U44" s="43">
        <v>0</v>
      </c>
      <c r="V44" s="43">
        <v>0.36173907</v>
      </c>
      <c r="W44" s="43">
        <v>2.5513000000000001E-4</v>
      </c>
      <c r="X44" s="43">
        <v>0</v>
      </c>
      <c r="Y44" s="43">
        <v>0</v>
      </c>
      <c r="Z44" s="43">
        <v>0</v>
      </c>
      <c r="AA44" s="43">
        <v>0</v>
      </c>
      <c r="AB44" s="43">
        <v>0.94431980000000004</v>
      </c>
      <c r="AC44" s="43">
        <v>0.14076266000000001</v>
      </c>
      <c r="AD44" s="43">
        <v>0</v>
      </c>
      <c r="AE44" s="43">
        <v>0</v>
      </c>
      <c r="AF44" s="43">
        <v>1.5325270183000008</v>
      </c>
      <c r="AG44" s="43">
        <v>0</v>
      </c>
      <c r="AH44" s="43">
        <v>0</v>
      </c>
      <c r="AI44" s="43">
        <v>0</v>
      </c>
      <c r="AJ44" s="43">
        <v>0</v>
      </c>
      <c r="AK44" s="43">
        <v>0</v>
      </c>
      <c r="AL44" s="43">
        <v>0.29416821999999998</v>
      </c>
      <c r="AM44" s="43">
        <v>0</v>
      </c>
      <c r="AN44" s="43">
        <v>0</v>
      </c>
      <c r="AO44" s="43">
        <v>0</v>
      </c>
      <c r="AP44" s="43">
        <v>0.11789417000000001</v>
      </c>
      <c r="AQ44" s="43">
        <v>0</v>
      </c>
      <c r="AR44" s="43">
        <v>0</v>
      </c>
      <c r="AS44" s="43">
        <v>0</v>
      </c>
      <c r="AT44" s="43">
        <v>0</v>
      </c>
      <c r="AU44" s="43">
        <v>0</v>
      </c>
      <c r="AV44" s="43">
        <v>19.407852429999998</v>
      </c>
      <c r="AW44" s="43">
        <v>11.673377730833314</v>
      </c>
      <c r="AX44" s="43">
        <v>0</v>
      </c>
      <c r="AY44" s="43">
        <v>0</v>
      </c>
      <c r="AZ44" s="43">
        <v>62.159395099999998</v>
      </c>
      <c r="BA44" s="43">
        <v>0</v>
      </c>
      <c r="BB44" s="43">
        <v>0</v>
      </c>
      <c r="BC44" s="43">
        <v>0</v>
      </c>
      <c r="BD44" s="43">
        <v>0</v>
      </c>
      <c r="BE44" s="43">
        <v>0</v>
      </c>
      <c r="BF44" s="43">
        <v>13.30969075</v>
      </c>
      <c r="BG44" s="44">
        <v>3.40514407</v>
      </c>
      <c r="BH44" s="43">
        <v>0</v>
      </c>
      <c r="BI44" s="43">
        <v>0</v>
      </c>
      <c r="BJ44" s="43">
        <v>19.31162406</v>
      </c>
      <c r="BK44" s="12">
        <f t="shared" si="12"/>
        <v>147.70775508336664</v>
      </c>
    </row>
    <row r="45" spans="1:63" s="18" customFormat="1" x14ac:dyDescent="0.35">
      <c r="A45" s="54"/>
      <c r="B45" s="60" t="s">
        <v>12</v>
      </c>
      <c r="C45" s="14">
        <f>SUM(C38:C44)</f>
        <v>2.8643200000000001E-2</v>
      </c>
      <c r="D45" s="14">
        <f t="shared" ref="D45:BJ45" si="13">SUM(D38:D44)</f>
        <v>6.2963939282999997</v>
      </c>
      <c r="E45" s="14">
        <f t="shared" si="13"/>
        <v>0</v>
      </c>
      <c r="F45" s="14">
        <f t="shared" si="13"/>
        <v>0</v>
      </c>
      <c r="G45" s="14">
        <f t="shared" si="13"/>
        <v>11.130566200000001</v>
      </c>
      <c r="H45" s="14">
        <f t="shared" si="13"/>
        <v>59.452930819999999</v>
      </c>
      <c r="I45" s="14">
        <f t="shared" si="13"/>
        <v>22.346465689999999</v>
      </c>
      <c r="J45" s="14">
        <f t="shared" si="13"/>
        <v>3.9024715400000001</v>
      </c>
      <c r="K45" s="14">
        <f t="shared" si="13"/>
        <v>0</v>
      </c>
      <c r="L45" s="14">
        <f t="shared" si="13"/>
        <v>59.022460089999996</v>
      </c>
      <c r="M45" s="14">
        <f t="shared" si="13"/>
        <v>0</v>
      </c>
      <c r="N45" s="14">
        <f t="shared" si="13"/>
        <v>0</v>
      </c>
      <c r="O45" s="14">
        <f t="shared" si="13"/>
        <v>0</v>
      </c>
      <c r="P45" s="14">
        <f t="shared" si="13"/>
        <v>0</v>
      </c>
      <c r="Q45" s="14">
        <f t="shared" si="13"/>
        <v>0</v>
      </c>
      <c r="R45" s="14">
        <f t="shared" si="13"/>
        <v>35.394144509999997</v>
      </c>
      <c r="S45" s="14">
        <f t="shared" si="13"/>
        <v>0.36301496999999994</v>
      </c>
      <c r="T45" s="14">
        <f t="shared" si="13"/>
        <v>0</v>
      </c>
      <c r="U45" s="14">
        <f t="shared" si="13"/>
        <v>0</v>
      </c>
      <c r="V45" s="14">
        <f t="shared" si="13"/>
        <v>7.9660740399999996</v>
      </c>
      <c r="W45" s="14">
        <f t="shared" si="13"/>
        <v>3.9842699999999998E-3</v>
      </c>
      <c r="X45" s="14">
        <f t="shared" si="13"/>
        <v>0.22527211999999999</v>
      </c>
      <c r="Y45" s="14">
        <f t="shared" si="13"/>
        <v>0</v>
      </c>
      <c r="Z45" s="14">
        <f t="shared" si="13"/>
        <v>0</v>
      </c>
      <c r="AA45" s="14">
        <f t="shared" si="13"/>
        <v>0</v>
      </c>
      <c r="AB45" s="14">
        <f t="shared" si="13"/>
        <v>20.548587770000001</v>
      </c>
      <c r="AC45" s="14">
        <f t="shared" si="13"/>
        <v>1.70405838</v>
      </c>
      <c r="AD45" s="14">
        <f t="shared" si="13"/>
        <v>0</v>
      </c>
      <c r="AE45" s="14">
        <f t="shared" si="13"/>
        <v>0</v>
      </c>
      <c r="AF45" s="14">
        <f t="shared" si="13"/>
        <v>45.531571703566549</v>
      </c>
      <c r="AG45" s="14">
        <f t="shared" si="13"/>
        <v>0</v>
      </c>
      <c r="AH45" s="14">
        <f t="shared" si="13"/>
        <v>0</v>
      </c>
      <c r="AI45" s="14">
        <f t="shared" si="13"/>
        <v>0</v>
      </c>
      <c r="AJ45" s="14">
        <f t="shared" si="13"/>
        <v>0</v>
      </c>
      <c r="AK45" s="14">
        <f t="shared" si="13"/>
        <v>0</v>
      </c>
      <c r="AL45" s="14">
        <f t="shared" si="13"/>
        <v>8.3873266700000002</v>
      </c>
      <c r="AM45" s="14">
        <f t="shared" si="13"/>
        <v>0.27468893999999999</v>
      </c>
      <c r="AN45" s="14">
        <f t="shared" si="13"/>
        <v>0</v>
      </c>
      <c r="AO45" s="14">
        <f t="shared" si="13"/>
        <v>0</v>
      </c>
      <c r="AP45" s="14">
        <f t="shared" si="13"/>
        <v>7.07108107</v>
      </c>
      <c r="AQ45" s="14">
        <f t="shared" si="13"/>
        <v>0</v>
      </c>
      <c r="AR45" s="14">
        <f t="shared" si="13"/>
        <v>0</v>
      </c>
      <c r="AS45" s="14">
        <f t="shared" si="13"/>
        <v>0</v>
      </c>
      <c r="AT45" s="14">
        <f t="shared" si="13"/>
        <v>0</v>
      </c>
      <c r="AU45" s="14">
        <f t="shared" si="13"/>
        <v>0</v>
      </c>
      <c r="AV45" s="14">
        <f t="shared" si="13"/>
        <v>411.13118397999995</v>
      </c>
      <c r="AW45" s="14">
        <f t="shared" si="13"/>
        <v>112.80750893986614</v>
      </c>
      <c r="AX45" s="14">
        <f t="shared" si="13"/>
        <v>0</v>
      </c>
      <c r="AY45" s="14">
        <f t="shared" si="13"/>
        <v>0</v>
      </c>
      <c r="AZ45" s="14">
        <f t="shared" si="13"/>
        <v>868.07715074999999</v>
      </c>
      <c r="BA45" s="14">
        <f t="shared" si="13"/>
        <v>0</v>
      </c>
      <c r="BB45" s="14">
        <f t="shared" si="13"/>
        <v>0</v>
      </c>
      <c r="BC45" s="14">
        <f t="shared" si="13"/>
        <v>0</v>
      </c>
      <c r="BD45" s="14">
        <f t="shared" si="13"/>
        <v>0</v>
      </c>
      <c r="BE45" s="14">
        <f t="shared" si="13"/>
        <v>0</v>
      </c>
      <c r="BF45" s="14">
        <f t="shared" si="13"/>
        <v>256.66365153000004</v>
      </c>
      <c r="BG45" s="14">
        <f t="shared" si="13"/>
        <v>27.061055959999997</v>
      </c>
      <c r="BH45" s="14">
        <f t="shared" si="13"/>
        <v>0</v>
      </c>
      <c r="BI45" s="14">
        <f t="shared" si="13"/>
        <v>0</v>
      </c>
      <c r="BJ45" s="14">
        <f t="shared" si="13"/>
        <v>257.2887637</v>
      </c>
      <c r="BK45" s="17">
        <f>SUM(BK38:BK44)</f>
        <v>2222.6790507717328</v>
      </c>
    </row>
    <row r="46" spans="1:63" s="18" customFormat="1" x14ac:dyDescent="0.35">
      <c r="A46" s="54"/>
      <c r="B46" s="60" t="s">
        <v>23</v>
      </c>
      <c r="C46" s="14">
        <f t="shared" ref="C46:AH46" si="14">C45+C35</f>
        <v>2.8643200000000001E-2</v>
      </c>
      <c r="D46" s="15">
        <f t="shared" si="14"/>
        <v>6.5066389101999995</v>
      </c>
      <c r="E46" s="15">
        <f t="shared" si="14"/>
        <v>0</v>
      </c>
      <c r="F46" s="15">
        <f t="shared" si="14"/>
        <v>0</v>
      </c>
      <c r="G46" s="16">
        <f t="shared" si="14"/>
        <v>11.130566200000001</v>
      </c>
      <c r="H46" s="14">
        <f t="shared" si="14"/>
        <v>69.392417949999995</v>
      </c>
      <c r="I46" s="15">
        <f t="shared" si="14"/>
        <v>22.443800579999998</v>
      </c>
      <c r="J46" s="15">
        <f t="shared" si="14"/>
        <v>3.9024715400000001</v>
      </c>
      <c r="K46" s="15">
        <f t="shared" si="14"/>
        <v>0</v>
      </c>
      <c r="L46" s="16">
        <f t="shared" si="14"/>
        <v>59.351666089999995</v>
      </c>
      <c r="M46" s="14">
        <f t="shared" si="14"/>
        <v>0</v>
      </c>
      <c r="N46" s="15">
        <f t="shared" si="14"/>
        <v>0</v>
      </c>
      <c r="O46" s="15">
        <f t="shared" si="14"/>
        <v>0</v>
      </c>
      <c r="P46" s="15">
        <f t="shared" si="14"/>
        <v>0</v>
      </c>
      <c r="Q46" s="16">
        <f t="shared" si="14"/>
        <v>0</v>
      </c>
      <c r="R46" s="14">
        <f t="shared" si="14"/>
        <v>43.241372389999995</v>
      </c>
      <c r="S46" s="15">
        <f t="shared" si="14"/>
        <v>0.39518846999999996</v>
      </c>
      <c r="T46" s="15">
        <f t="shared" si="14"/>
        <v>0</v>
      </c>
      <c r="U46" s="15">
        <f t="shared" si="14"/>
        <v>0</v>
      </c>
      <c r="V46" s="16">
        <f t="shared" si="14"/>
        <v>8.0457608499999989</v>
      </c>
      <c r="W46" s="14">
        <f t="shared" si="14"/>
        <v>3.9842699999999998E-3</v>
      </c>
      <c r="X46" s="15">
        <f t="shared" si="14"/>
        <v>0.22527211999999999</v>
      </c>
      <c r="Y46" s="15">
        <f t="shared" si="14"/>
        <v>0</v>
      </c>
      <c r="Z46" s="15">
        <f t="shared" si="14"/>
        <v>0</v>
      </c>
      <c r="AA46" s="16">
        <f t="shared" si="14"/>
        <v>0</v>
      </c>
      <c r="AB46" s="14">
        <f t="shared" si="14"/>
        <v>21.972900970000001</v>
      </c>
      <c r="AC46" s="15">
        <f t="shared" si="14"/>
        <v>1.72708832</v>
      </c>
      <c r="AD46" s="15">
        <f t="shared" si="14"/>
        <v>0</v>
      </c>
      <c r="AE46" s="15">
        <f t="shared" si="14"/>
        <v>0</v>
      </c>
      <c r="AF46" s="16">
        <f t="shared" si="14"/>
        <v>46.938680139233213</v>
      </c>
      <c r="AG46" s="14">
        <f t="shared" si="14"/>
        <v>0</v>
      </c>
      <c r="AH46" s="15">
        <f t="shared" si="14"/>
        <v>0</v>
      </c>
      <c r="AI46" s="15">
        <f t="shared" ref="AI46:BK46" si="15">AI45+AI35</f>
        <v>0</v>
      </c>
      <c r="AJ46" s="15">
        <f t="shared" si="15"/>
        <v>0</v>
      </c>
      <c r="AK46" s="16">
        <f t="shared" si="15"/>
        <v>0</v>
      </c>
      <c r="AL46" s="14">
        <f t="shared" si="15"/>
        <v>8.7930455700000003</v>
      </c>
      <c r="AM46" s="15">
        <f t="shared" si="15"/>
        <v>0.28866851999999998</v>
      </c>
      <c r="AN46" s="15">
        <f t="shared" si="15"/>
        <v>0</v>
      </c>
      <c r="AO46" s="15">
        <f t="shared" si="15"/>
        <v>0</v>
      </c>
      <c r="AP46" s="16">
        <f t="shared" si="15"/>
        <v>7.0966462799999999</v>
      </c>
      <c r="AQ46" s="14">
        <f t="shared" si="15"/>
        <v>0</v>
      </c>
      <c r="AR46" s="15">
        <f t="shared" si="15"/>
        <v>0</v>
      </c>
      <c r="AS46" s="15">
        <f t="shared" si="15"/>
        <v>0</v>
      </c>
      <c r="AT46" s="15">
        <f t="shared" si="15"/>
        <v>0</v>
      </c>
      <c r="AU46" s="16">
        <f t="shared" si="15"/>
        <v>0</v>
      </c>
      <c r="AV46" s="14">
        <f t="shared" si="15"/>
        <v>449.07662143999994</v>
      </c>
      <c r="AW46" s="15">
        <f t="shared" si="15"/>
        <v>115.58069087143288</v>
      </c>
      <c r="AX46" s="15">
        <f t="shared" si="15"/>
        <v>0</v>
      </c>
      <c r="AY46" s="15">
        <f t="shared" si="15"/>
        <v>0</v>
      </c>
      <c r="AZ46" s="16">
        <f t="shared" si="15"/>
        <v>884.82288247999998</v>
      </c>
      <c r="BA46" s="14">
        <f t="shared" si="15"/>
        <v>0</v>
      </c>
      <c r="BB46" s="15">
        <f t="shared" si="15"/>
        <v>0</v>
      </c>
      <c r="BC46" s="15">
        <f t="shared" si="15"/>
        <v>0</v>
      </c>
      <c r="BD46" s="15">
        <f t="shared" si="15"/>
        <v>0</v>
      </c>
      <c r="BE46" s="16">
        <f t="shared" si="15"/>
        <v>0</v>
      </c>
      <c r="BF46" s="14">
        <f t="shared" si="15"/>
        <v>280.08019088000003</v>
      </c>
      <c r="BG46" s="15">
        <f t="shared" si="15"/>
        <v>27.962362179999996</v>
      </c>
      <c r="BH46" s="15">
        <f t="shared" si="15"/>
        <v>0</v>
      </c>
      <c r="BI46" s="15">
        <f t="shared" si="15"/>
        <v>0</v>
      </c>
      <c r="BJ46" s="16">
        <f t="shared" si="15"/>
        <v>259.89015128</v>
      </c>
      <c r="BK46" s="16">
        <f t="shared" si="15"/>
        <v>2328.8977115008661</v>
      </c>
    </row>
    <row r="47" spans="1:63" ht="15" customHeight="1" x14ac:dyDescent="0.35">
      <c r="B47" s="61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3"/>
    </row>
    <row r="48" spans="1:63" s="13" customFormat="1" x14ac:dyDescent="0.35">
      <c r="A48" s="54" t="s">
        <v>24</v>
      </c>
      <c r="B48" s="57" t="s">
        <v>25</v>
      </c>
      <c r="C48" s="9"/>
      <c r="D48" s="10"/>
      <c r="E48" s="10"/>
      <c r="F48" s="10"/>
      <c r="G48" s="11"/>
      <c r="H48" s="9"/>
      <c r="I48" s="10"/>
      <c r="J48" s="10"/>
      <c r="K48" s="10"/>
      <c r="L48" s="11"/>
      <c r="M48" s="9"/>
      <c r="N48" s="10"/>
      <c r="O48" s="10"/>
      <c r="P48" s="10"/>
      <c r="Q48" s="11"/>
      <c r="R48" s="9"/>
      <c r="S48" s="10"/>
      <c r="T48" s="10"/>
      <c r="U48" s="10"/>
      <c r="V48" s="11"/>
      <c r="W48" s="9"/>
      <c r="X48" s="10"/>
      <c r="Y48" s="10"/>
      <c r="Z48" s="10"/>
      <c r="AA48" s="11"/>
      <c r="AB48" s="9"/>
      <c r="AC48" s="10"/>
      <c r="AD48" s="10"/>
      <c r="AE48" s="10"/>
      <c r="AF48" s="11"/>
      <c r="AG48" s="9"/>
      <c r="AH48" s="10"/>
      <c r="AI48" s="10"/>
      <c r="AJ48" s="10"/>
      <c r="AK48" s="11"/>
      <c r="AL48" s="9"/>
      <c r="AM48" s="10"/>
      <c r="AN48" s="10"/>
      <c r="AO48" s="10"/>
      <c r="AP48" s="11"/>
      <c r="AQ48" s="9"/>
      <c r="AR48" s="10"/>
      <c r="AS48" s="10"/>
      <c r="AT48" s="10"/>
      <c r="AU48" s="11"/>
      <c r="AV48" s="9"/>
      <c r="AW48" s="10"/>
      <c r="AX48" s="10"/>
      <c r="AY48" s="10"/>
      <c r="AZ48" s="11"/>
      <c r="BA48" s="9"/>
      <c r="BB48" s="10"/>
      <c r="BC48" s="10"/>
      <c r="BD48" s="10"/>
      <c r="BE48" s="11"/>
      <c r="BF48" s="9"/>
      <c r="BG48" s="10"/>
      <c r="BH48" s="10"/>
      <c r="BI48" s="10"/>
      <c r="BJ48" s="11"/>
      <c r="BK48" s="12"/>
    </row>
    <row r="49" spans="1:64" s="13" customFormat="1" x14ac:dyDescent="0.35">
      <c r="A49" s="54" t="s">
        <v>7</v>
      </c>
      <c r="B49" s="60" t="s">
        <v>26</v>
      </c>
      <c r="C49" s="9"/>
      <c r="D49" s="10"/>
      <c r="E49" s="10"/>
      <c r="F49" s="10"/>
      <c r="G49" s="11"/>
      <c r="H49" s="9"/>
      <c r="I49" s="10"/>
      <c r="J49" s="10"/>
      <c r="K49" s="10"/>
      <c r="L49" s="11"/>
      <c r="M49" s="9"/>
      <c r="N49" s="10"/>
      <c r="O49" s="10"/>
      <c r="P49" s="10"/>
      <c r="Q49" s="11"/>
      <c r="R49" s="9"/>
      <c r="S49" s="10"/>
      <c r="T49" s="10"/>
      <c r="U49" s="10"/>
      <c r="V49" s="11"/>
      <c r="W49" s="9"/>
      <c r="X49" s="10"/>
      <c r="Y49" s="10"/>
      <c r="Z49" s="10"/>
      <c r="AA49" s="11"/>
      <c r="AB49" s="9"/>
      <c r="AC49" s="10"/>
      <c r="AD49" s="10"/>
      <c r="AE49" s="10"/>
      <c r="AF49" s="11"/>
      <c r="AG49" s="9"/>
      <c r="AH49" s="10"/>
      <c r="AI49" s="10"/>
      <c r="AJ49" s="10"/>
      <c r="AK49" s="11"/>
      <c r="AL49" s="9"/>
      <c r="AM49" s="10"/>
      <c r="AN49" s="10"/>
      <c r="AO49" s="10"/>
      <c r="AP49" s="11"/>
      <c r="AQ49" s="9"/>
      <c r="AR49" s="10"/>
      <c r="AS49" s="10"/>
      <c r="AT49" s="10"/>
      <c r="AU49" s="11"/>
      <c r="AV49" s="9"/>
      <c r="AW49" s="10"/>
      <c r="AX49" s="10"/>
      <c r="AY49" s="10"/>
      <c r="AZ49" s="11"/>
      <c r="BA49" s="9"/>
      <c r="BB49" s="10"/>
      <c r="BC49" s="10"/>
      <c r="BD49" s="10"/>
      <c r="BE49" s="11"/>
      <c r="BF49" s="9"/>
      <c r="BG49" s="10"/>
      <c r="BH49" s="10"/>
      <c r="BI49" s="10"/>
      <c r="BJ49" s="11"/>
      <c r="BK49" s="12"/>
    </row>
    <row r="50" spans="1:64" s="13" customFormat="1" x14ac:dyDescent="0.35">
      <c r="A50" s="54"/>
      <c r="B50" s="68" t="s">
        <v>101</v>
      </c>
      <c r="C50" s="9">
        <v>0</v>
      </c>
      <c r="D50" s="10">
        <v>1.0286152353333333</v>
      </c>
      <c r="E50" s="10">
        <v>0</v>
      </c>
      <c r="F50" s="10">
        <v>0</v>
      </c>
      <c r="G50" s="11">
        <v>0</v>
      </c>
      <c r="H50" s="9">
        <v>8.4032799100000002</v>
      </c>
      <c r="I50" s="10">
        <v>0.49982012999999997</v>
      </c>
      <c r="J50" s="10">
        <v>0</v>
      </c>
      <c r="K50" s="10">
        <v>0</v>
      </c>
      <c r="L50" s="11">
        <v>7.9305128299999996</v>
      </c>
      <c r="M50" s="9">
        <v>0</v>
      </c>
      <c r="N50" s="10">
        <v>0</v>
      </c>
      <c r="O50" s="10">
        <v>0</v>
      </c>
      <c r="P50" s="10">
        <v>0</v>
      </c>
      <c r="Q50" s="11">
        <v>0</v>
      </c>
      <c r="R50" s="9">
        <v>5.0824753899999999</v>
      </c>
      <c r="S50" s="10">
        <v>1.6956869999999999E-2</v>
      </c>
      <c r="T50" s="10">
        <v>0</v>
      </c>
      <c r="U50" s="10">
        <v>0</v>
      </c>
      <c r="V50" s="11">
        <v>1.07900781</v>
      </c>
      <c r="W50" s="9">
        <v>0</v>
      </c>
      <c r="X50" s="10">
        <v>0</v>
      </c>
      <c r="Y50" s="10">
        <v>0</v>
      </c>
      <c r="Z50" s="10">
        <v>0</v>
      </c>
      <c r="AA50" s="11">
        <v>0</v>
      </c>
      <c r="AB50" s="9">
        <v>2.81271469</v>
      </c>
      <c r="AC50" s="10">
        <v>0.93935827999999999</v>
      </c>
      <c r="AD50" s="10">
        <v>0</v>
      </c>
      <c r="AE50" s="10">
        <v>0</v>
      </c>
      <c r="AF50" s="11">
        <v>12.027629139200013</v>
      </c>
      <c r="AG50" s="9">
        <v>0</v>
      </c>
      <c r="AH50" s="10">
        <v>0</v>
      </c>
      <c r="AI50" s="10">
        <v>0</v>
      </c>
      <c r="AJ50" s="10">
        <v>0</v>
      </c>
      <c r="AK50" s="11">
        <v>0</v>
      </c>
      <c r="AL50" s="9">
        <v>0.87749699999999997</v>
      </c>
      <c r="AM50" s="10">
        <v>3.0182500000000001E-3</v>
      </c>
      <c r="AN50" s="10">
        <v>0</v>
      </c>
      <c r="AO50" s="10">
        <v>0</v>
      </c>
      <c r="AP50" s="11">
        <v>0.48449131000000001</v>
      </c>
      <c r="AQ50" s="9">
        <v>0</v>
      </c>
      <c r="AR50" s="10">
        <v>0</v>
      </c>
      <c r="AS50" s="10">
        <v>0</v>
      </c>
      <c r="AT50" s="10">
        <v>0</v>
      </c>
      <c r="AU50" s="11">
        <v>0</v>
      </c>
      <c r="AV50" s="9">
        <v>52.57942019</v>
      </c>
      <c r="AW50" s="10">
        <v>24.754793615466774</v>
      </c>
      <c r="AX50" s="10">
        <v>0</v>
      </c>
      <c r="AY50" s="10">
        <v>0</v>
      </c>
      <c r="AZ50" s="11">
        <v>235.52443439999999</v>
      </c>
      <c r="BA50" s="9">
        <v>0</v>
      </c>
      <c r="BB50" s="10">
        <v>0</v>
      </c>
      <c r="BC50" s="10">
        <v>0</v>
      </c>
      <c r="BD50" s="10">
        <v>0</v>
      </c>
      <c r="BE50" s="11">
        <v>0</v>
      </c>
      <c r="BF50" s="9">
        <v>35.492905759999999</v>
      </c>
      <c r="BG50" s="10">
        <v>11.052814590000001</v>
      </c>
      <c r="BH50" s="10">
        <v>0</v>
      </c>
      <c r="BI50" s="10">
        <v>0</v>
      </c>
      <c r="BJ50" s="11">
        <v>90.405478070000001</v>
      </c>
      <c r="BK50" s="12">
        <f>SUM(C50:BJ50)</f>
        <v>490.9952234700001</v>
      </c>
    </row>
    <row r="51" spans="1:64" s="13" customFormat="1" x14ac:dyDescent="0.35">
      <c r="A51" s="54"/>
      <c r="B51" s="68"/>
      <c r="C51" s="9"/>
      <c r="D51" s="10"/>
      <c r="E51" s="10"/>
      <c r="F51" s="10"/>
      <c r="G51" s="11"/>
      <c r="H51" s="9"/>
      <c r="I51" s="10"/>
      <c r="J51" s="10"/>
      <c r="K51" s="10"/>
      <c r="L51" s="11"/>
      <c r="M51" s="9"/>
      <c r="N51" s="10"/>
      <c r="O51" s="10"/>
      <c r="P51" s="10"/>
      <c r="Q51" s="11"/>
      <c r="R51" s="9"/>
      <c r="S51" s="10"/>
      <c r="T51" s="10"/>
      <c r="U51" s="10"/>
      <c r="V51" s="11"/>
      <c r="W51" s="9"/>
      <c r="X51" s="10"/>
      <c r="Y51" s="10"/>
      <c r="Z51" s="10"/>
      <c r="AA51" s="11"/>
      <c r="AB51" s="9"/>
      <c r="AC51" s="10"/>
      <c r="AD51" s="10"/>
      <c r="AE51" s="10"/>
      <c r="AF51" s="11"/>
      <c r="AG51" s="9"/>
      <c r="AH51" s="10"/>
      <c r="AI51" s="10"/>
      <c r="AJ51" s="10"/>
      <c r="AK51" s="11"/>
      <c r="AL51" s="9"/>
      <c r="AM51" s="10"/>
      <c r="AN51" s="10"/>
      <c r="AO51" s="10"/>
      <c r="AP51" s="11"/>
      <c r="AQ51" s="9"/>
      <c r="AR51" s="10"/>
      <c r="AS51" s="10"/>
      <c r="AT51" s="10"/>
      <c r="AU51" s="11"/>
      <c r="AV51" s="9"/>
      <c r="AW51" s="10"/>
      <c r="AX51" s="10"/>
      <c r="AY51" s="10"/>
      <c r="AZ51" s="11"/>
      <c r="BA51" s="9"/>
      <c r="BB51" s="10"/>
      <c r="BC51" s="10"/>
      <c r="BD51" s="10"/>
      <c r="BE51" s="11"/>
      <c r="BF51" s="9"/>
      <c r="BG51" s="10"/>
      <c r="BH51" s="10"/>
      <c r="BI51" s="10"/>
      <c r="BJ51" s="11"/>
      <c r="BK51" s="12"/>
    </row>
    <row r="52" spans="1:64" s="18" customFormat="1" x14ac:dyDescent="0.35">
      <c r="A52" s="54"/>
      <c r="B52" s="60" t="s">
        <v>27</v>
      </c>
      <c r="C52" s="14">
        <f>SUM(C50:C51)</f>
        <v>0</v>
      </c>
      <c r="D52" s="14">
        <f t="shared" ref="D52:BK52" si="16">SUM(D50:D51)</f>
        <v>1.0286152353333333</v>
      </c>
      <c r="E52" s="14">
        <f t="shared" si="16"/>
        <v>0</v>
      </c>
      <c r="F52" s="14">
        <f t="shared" si="16"/>
        <v>0</v>
      </c>
      <c r="G52" s="14">
        <f t="shared" si="16"/>
        <v>0</v>
      </c>
      <c r="H52" s="14">
        <f t="shared" si="16"/>
        <v>8.4032799100000002</v>
      </c>
      <c r="I52" s="14">
        <f t="shared" si="16"/>
        <v>0.49982012999999997</v>
      </c>
      <c r="J52" s="14">
        <f t="shared" si="16"/>
        <v>0</v>
      </c>
      <c r="K52" s="14">
        <f t="shared" si="16"/>
        <v>0</v>
      </c>
      <c r="L52" s="14">
        <f t="shared" si="16"/>
        <v>7.9305128299999996</v>
      </c>
      <c r="M52" s="14">
        <f t="shared" si="16"/>
        <v>0</v>
      </c>
      <c r="N52" s="14">
        <f t="shared" si="16"/>
        <v>0</v>
      </c>
      <c r="O52" s="14">
        <f t="shared" si="16"/>
        <v>0</v>
      </c>
      <c r="P52" s="14">
        <f t="shared" si="16"/>
        <v>0</v>
      </c>
      <c r="Q52" s="14">
        <f t="shared" si="16"/>
        <v>0</v>
      </c>
      <c r="R52" s="14">
        <f t="shared" si="16"/>
        <v>5.0824753899999999</v>
      </c>
      <c r="S52" s="14">
        <f t="shared" si="16"/>
        <v>1.6956869999999999E-2</v>
      </c>
      <c r="T52" s="14">
        <f t="shared" si="16"/>
        <v>0</v>
      </c>
      <c r="U52" s="14">
        <f t="shared" si="16"/>
        <v>0</v>
      </c>
      <c r="V52" s="14">
        <f t="shared" si="16"/>
        <v>1.07900781</v>
      </c>
      <c r="W52" s="14">
        <f t="shared" si="16"/>
        <v>0</v>
      </c>
      <c r="X52" s="14">
        <f t="shared" si="16"/>
        <v>0</v>
      </c>
      <c r="Y52" s="14">
        <f t="shared" si="16"/>
        <v>0</v>
      </c>
      <c r="Z52" s="14">
        <f t="shared" si="16"/>
        <v>0</v>
      </c>
      <c r="AA52" s="14">
        <f t="shared" si="16"/>
        <v>0</v>
      </c>
      <c r="AB52" s="14">
        <f t="shared" si="16"/>
        <v>2.81271469</v>
      </c>
      <c r="AC52" s="14">
        <f t="shared" si="16"/>
        <v>0.93935827999999999</v>
      </c>
      <c r="AD52" s="14">
        <f t="shared" si="16"/>
        <v>0</v>
      </c>
      <c r="AE52" s="14">
        <f t="shared" si="16"/>
        <v>0</v>
      </c>
      <c r="AF52" s="14">
        <f t="shared" si="16"/>
        <v>12.027629139200013</v>
      </c>
      <c r="AG52" s="14">
        <f t="shared" si="16"/>
        <v>0</v>
      </c>
      <c r="AH52" s="14">
        <f t="shared" si="16"/>
        <v>0</v>
      </c>
      <c r="AI52" s="14">
        <f t="shared" si="16"/>
        <v>0</v>
      </c>
      <c r="AJ52" s="14">
        <f t="shared" si="16"/>
        <v>0</v>
      </c>
      <c r="AK52" s="14">
        <f t="shared" si="16"/>
        <v>0</v>
      </c>
      <c r="AL52" s="14">
        <f t="shared" si="16"/>
        <v>0.87749699999999997</v>
      </c>
      <c r="AM52" s="14">
        <f t="shared" si="16"/>
        <v>3.0182500000000001E-3</v>
      </c>
      <c r="AN52" s="14">
        <f t="shared" si="16"/>
        <v>0</v>
      </c>
      <c r="AO52" s="14">
        <f t="shared" si="16"/>
        <v>0</v>
      </c>
      <c r="AP52" s="14">
        <f t="shared" si="16"/>
        <v>0.48449131000000001</v>
      </c>
      <c r="AQ52" s="14">
        <f t="shared" si="16"/>
        <v>0</v>
      </c>
      <c r="AR52" s="14">
        <f t="shared" si="16"/>
        <v>0</v>
      </c>
      <c r="AS52" s="14">
        <f t="shared" si="16"/>
        <v>0</v>
      </c>
      <c r="AT52" s="14">
        <f t="shared" si="16"/>
        <v>0</v>
      </c>
      <c r="AU52" s="14">
        <f t="shared" si="16"/>
        <v>0</v>
      </c>
      <c r="AV52" s="14">
        <f t="shared" si="16"/>
        <v>52.57942019</v>
      </c>
      <c r="AW52" s="14">
        <f t="shared" si="16"/>
        <v>24.754793615466774</v>
      </c>
      <c r="AX52" s="14">
        <f t="shared" si="16"/>
        <v>0</v>
      </c>
      <c r="AY52" s="14">
        <f t="shared" si="16"/>
        <v>0</v>
      </c>
      <c r="AZ52" s="14">
        <f t="shared" si="16"/>
        <v>235.52443439999999</v>
      </c>
      <c r="BA52" s="14">
        <f t="shared" si="16"/>
        <v>0</v>
      </c>
      <c r="BB52" s="14">
        <f t="shared" si="16"/>
        <v>0</v>
      </c>
      <c r="BC52" s="14">
        <f t="shared" si="16"/>
        <v>0</v>
      </c>
      <c r="BD52" s="14">
        <f t="shared" si="16"/>
        <v>0</v>
      </c>
      <c r="BE52" s="14">
        <f t="shared" si="16"/>
        <v>0</v>
      </c>
      <c r="BF52" s="14">
        <f t="shared" si="16"/>
        <v>35.492905759999999</v>
      </c>
      <c r="BG52" s="14">
        <f t="shared" si="16"/>
        <v>11.052814590000001</v>
      </c>
      <c r="BH52" s="14">
        <f t="shared" si="16"/>
        <v>0</v>
      </c>
      <c r="BI52" s="14">
        <f t="shared" si="16"/>
        <v>0</v>
      </c>
      <c r="BJ52" s="14">
        <f t="shared" si="16"/>
        <v>90.405478070000001</v>
      </c>
      <c r="BK52" s="17">
        <f t="shared" si="16"/>
        <v>490.9952234700001</v>
      </c>
    </row>
    <row r="53" spans="1:64" ht="15" customHeight="1" x14ac:dyDescent="0.35">
      <c r="B53" s="61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3"/>
    </row>
    <row r="54" spans="1:64" s="13" customFormat="1" x14ac:dyDescent="0.35">
      <c r="A54" s="54" t="s">
        <v>38</v>
      </c>
      <c r="B54" s="8" t="s">
        <v>39</v>
      </c>
      <c r="C54" s="19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1"/>
    </row>
    <row r="55" spans="1:64" s="13" customFormat="1" x14ac:dyDescent="0.35">
      <c r="A55" s="54" t="s">
        <v>7</v>
      </c>
      <c r="B55" s="69" t="s">
        <v>40</v>
      </c>
      <c r="C55" s="19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1"/>
    </row>
    <row r="56" spans="1:64" s="13" customFormat="1" x14ac:dyDescent="0.35">
      <c r="A56" s="54"/>
      <c r="B56" s="59"/>
      <c r="C56" s="9"/>
      <c r="D56" s="10"/>
      <c r="E56" s="10"/>
      <c r="F56" s="10"/>
      <c r="G56" s="11"/>
      <c r="H56" s="9"/>
      <c r="I56" s="10"/>
      <c r="J56" s="10"/>
      <c r="K56" s="10"/>
      <c r="L56" s="11"/>
      <c r="M56" s="9"/>
      <c r="N56" s="10"/>
      <c r="O56" s="10"/>
      <c r="P56" s="10"/>
      <c r="Q56" s="11"/>
      <c r="R56" s="9"/>
      <c r="S56" s="10"/>
      <c r="T56" s="10"/>
      <c r="U56" s="10"/>
      <c r="V56" s="11"/>
      <c r="W56" s="9"/>
      <c r="X56" s="10"/>
      <c r="Y56" s="10"/>
      <c r="Z56" s="10"/>
      <c r="AA56" s="11"/>
      <c r="AB56" s="9"/>
      <c r="AC56" s="10"/>
      <c r="AD56" s="10"/>
      <c r="AE56" s="10"/>
      <c r="AF56" s="11"/>
      <c r="AG56" s="9"/>
      <c r="AH56" s="10"/>
      <c r="AI56" s="10"/>
      <c r="AJ56" s="10"/>
      <c r="AK56" s="11"/>
      <c r="AL56" s="9"/>
      <c r="AM56" s="10"/>
      <c r="AN56" s="10"/>
      <c r="AO56" s="10"/>
      <c r="AP56" s="11"/>
      <c r="AQ56" s="9"/>
      <c r="AR56" s="10"/>
      <c r="AS56" s="10"/>
      <c r="AT56" s="10"/>
      <c r="AU56" s="11"/>
      <c r="AV56" s="9"/>
      <c r="AW56" s="10"/>
      <c r="AX56" s="10"/>
      <c r="AY56" s="10"/>
      <c r="AZ56" s="11"/>
      <c r="BA56" s="9"/>
      <c r="BB56" s="10"/>
      <c r="BC56" s="10"/>
      <c r="BD56" s="10"/>
      <c r="BE56" s="11"/>
      <c r="BF56" s="9"/>
      <c r="BG56" s="10"/>
      <c r="BH56" s="10"/>
      <c r="BI56" s="10"/>
      <c r="BJ56" s="11"/>
      <c r="BK56" s="12">
        <f>SUM(C56:BJ56)</f>
        <v>0</v>
      </c>
    </row>
    <row r="57" spans="1:64" s="18" customFormat="1" x14ac:dyDescent="0.35">
      <c r="A57" s="54"/>
      <c r="B57" s="60" t="s">
        <v>9</v>
      </c>
      <c r="C57" s="14">
        <f>SUM(C56)</f>
        <v>0</v>
      </c>
      <c r="D57" s="14">
        <f t="shared" ref="D57:BJ57" si="17">SUM(D56)</f>
        <v>0</v>
      </c>
      <c r="E57" s="14">
        <f t="shared" si="17"/>
        <v>0</v>
      </c>
      <c r="F57" s="14">
        <f t="shared" si="17"/>
        <v>0</v>
      </c>
      <c r="G57" s="14">
        <f t="shared" si="17"/>
        <v>0</v>
      </c>
      <c r="H57" s="14">
        <f t="shared" si="17"/>
        <v>0</v>
      </c>
      <c r="I57" s="14">
        <f t="shared" si="17"/>
        <v>0</v>
      </c>
      <c r="J57" s="14">
        <f t="shared" si="17"/>
        <v>0</v>
      </c>
      <c r="K57" s="14">
        <f t="shared" si="17"/>
        <v>0</v>
      </c>
      <c r="L57" s="14">
        <f t="shared" si="17"/>
        <v>0</v>
      </c>
      <c r="M57" s="14">
        <f t="shared" si="17"/>
        <v>0</v>
      </c>
      <c r="N57" s="14">
        <f t="shared" si="17"/>
        <v>0</v>
      </c>
      <c r="O57" s="14">
        <f t="shared" si="17"/>
        <v>0</v>
      </c>
      <c r="P57" s="14">
        <f t="shared" si="17"/>
        <v>0</v>
      </c>
      <c r="Q57" s="14">
        <f t="shared" si="17"/>
        <v>0</v>
      </c>
      <c r="R57" s="14">
        <f t="shared" si="17"/>
        <v>0</v>
      </c>
      <c r="S57" s="14">
        <f t="shared" si="17"/>
        <v>0</v>
      </c>
      <c r="T57" s="14">
        <f t="shared" si="17"/>
        <v>0</v>
      </c>
      <c r="U57" s="14">
        <f t="shared" si="17"/>
        <v>0</v>
      </c>
      <c r="V57" s="14">
        <f t="shared" si="17"/>
        <v>0</v>
      </c>
      <c r="W57" s="14">
        <f t="shared" si="17"/>
        <v>0</v>
      </c>
      <c r="X57" s="14">
        <f t="shared" si="17"/>
        <v>0</v>
      </c>
      <c r="Y57" s="14">
        <f t="shared" si="17"/>
        <v>0</v>
      </c>
      <c r="Z57" s="14">
        <f t="shared" si="17"/>
        <v>0</v>
      </c>
      <c r="AA57" s="14">
        <f t="shared" si="17"/>
        <v>0</v>
      </c>
      <c r="AB57" s="14">
        <f t="shared" si="17"/>
        <v>0</v>
      </c>
      <c r="AC57" s="14">
        <f t="shared" si="17"/>
        <v>0</v>
      </c>
      <c r="AD57" s="14">
        <f t="shared" si="17"/>
        <v>0</v>
      </c>
      <c r="AE57" s="14">
        <f t="shared" si="17"/>
        <v>0</v>
      </c>
      <c r="AF57" s="14">
        <f t="shared" si="17"/>
        <v>0</v>
      </c>
      <c r="AG57" s="14">
        <f t="shared" si="17"/>
        <v>0</v>
      </c>
      <c r="AH57" s="14">
        <f t="shared" si="17"/>
        <v>0</v>
      </c>
      <c r="AI57" s="14">
        <f t="shared" si="17"/>
        <v>0</v>
      </c>
      <c r="AJ57" s="14">
        <f t="shared" si="17"/>
        <v>0</v>
      </c>
      <c r="AK57" s="14">
        <f t="shared" si="17"/>
        <v>0</v>
      </c>
      <c r="AL57" s="14">
        <f t="shared" si="17"/>
        <v>0</v>
      </c>
      <c r="AM57" s="14">
        <f t="shared" si="17"/>
        <v>0</v>
      </c>
      <c r="AN57" s="14">
        <f t="shared" si="17"/>
        <v>0</v>
      </c>
      <c r="AO57" s="14">
        <f t="shared" si="17"/>
        <v>0</v>
      </c>
      <c r="AP57" s="14">
        <f t="shared" si="17"/>
        <v>0</v>
      </c>
      <c r="AQ57" s="14">
        <f t="shared" si="17"/>
        <v>0</v>
      </c>
      <c r="AR57" s="14">
        <f t="shared" si="17"/>
        <v>0</v>
      </c>
      <c r="AS57" s="14">
        <f t="shared" si="17"/>
        <v>0</v>
      </c>
      <c r="AT57" s="14">
        <f t="shared" si="17"/>
        <v>0</v>
      </c>
      <c r="AU57" s="14">
        <f t="shared" si="17"/>
        <v>0</v>
      </c>
      <c r="AV57" s="14">
        <f t="shared" si="17"/>
        <v>0</v>
      </c>
      <c r="AW57" s="14">
        <f t="shared" si="17"/>
        <v>0</v>
      </c>
      <c r="AX57" s="14">
        <f t="shared" si="17"/>
        <v>0</v>
      </c>
      <c r="AY57" s="14">
        <f t="shared" si="17"/>
        <v>0</v>
      </c>
      <c r="AZ57" s="14">
        <f t="shared" si="17"/>
        <v>0</v>
      </c>
      <c r="BA57" s="14">
        <f t="shared" si="17"/>
        <v>0</v>
      </c>
      <c r="BB57" s="14">
        <f t="shared" si="17"/>
        <v>0</v>
      </c>
      <c r="BC57" s="14">
        <f t="shared" si="17"/>
        <v>0</v>
      </c>
      <c r="BD57" s="14">
        <f t="shared" si="17"/>
        <v>0</v>
      </c>
      <c r="BE57" s="14">
        <f t="shared" si="17"/>
        <v>0</v>
      </c>
      <c r="BF57" s="14">
        <f t="shared" si="17"/>
        <v>0</v>
      </c>
      <c r="BG57" s="14">
        <f t="shared" si="17"/>
        <v>0</v>
      </c>
      <c r="BH57" s="14">
        <f t="shared" si="17"/>
        <v>0</v>
      </c>
      <c r="BI57" s="14">
        <f t="shared" si="17"/>
        <v>0</v>
      </c>
      <c r="BJ57" s="14">
        <f t="shared" si="17"/>
        <v>0</v>
      </c>
      <c r="BK57" s="17">
        <f>SUM(BK56)</f>
        <v>0</v>
      </c>
    </row>
    <row r="58" spans="1:64" s="13" customFormat="1" x14ac:dyDescent="0.35">
      <c r="A58" s="54" t="s">
        <v>10</v>
      </c>
      <c r="B58" s="64" t="s">
        <v>41</v>
      </c>
      <c r="C58" s="19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1"/>
    </row>
    <row r="59" spans="1:64" s="13" customFormat="1" x14ac:dyDescent="0.35">
      <c r="A59" s="54"/>
      <c r="B59" s="59"/>
      <c r="C59" s="9"/>
      <c r="D59" s="10"/>
      <c r="E59" s="10"/>
      <c r="F59" s="10"/>
      <c r="G59" s="11"/>
      <c r="H59" s="9"/>
      <c r="I59" s="10"/>
      <c r="J59" s="10"/>
      <c r="K59" s="10"/>
      <c r="L59" s="11"/>
      <c r="M59" s="9"/>
      <c r="N59" s="10"/>
      <c r="O59" s="10"/>
      <c r="P59" s="10"/>
      <c r="Q59" s="11"/>
      <c r="R59" s="9"/>
      <c r="S59" s="10"/>
      <c r="T59" s="10"/>
      <c r="U59" s="10"/>
      <c r="V59" s="11"/>
      <c r="W59" s="9"/>
      <c r="X59" s="10"/>
      <c r="Y59" s="10"/>
      <c r="Z59" s="10"/>
      <c r="AA59" s="11"/>
      <c r="AB59" s="9"/>
      <c r="AC59" s="10"/>
      <c r="AD59" s="10"/>
      <c r="AE59" s="10"/>
      <c r="AF59" s="11"/>
      <c r="AG59" s="9"/>
      <c r="AH59" s="10"/>
      <c r="AI59" s="10"/>
      <c r="AJ59" s="10"/>
      <c r="AK59" s="11"/>
      <c r="AL59" s="9"/>
      <c r="AM59" s="10"/>
      <c r="AN59" s="10"/>
      <c r="AO59" s="10"/>
      <c r="AP59" s="11"/>
      <c r="AQ59" s="9"/>
      <c r="AR59" s="10"/>
      <c r="AS59" s="10"/>
      <c r="AT59" s="10"/>
      <c r="AU59" s="11"/>
      <c r="AV59" s="9"/>
      <c r="AW59" s="10"/>
      <c r="AX59" s="10"/>
      <c r="AY59" s="10"/>
      <c r="AZ59" s="11"/>
      <c r="BA59" s="9"/>
      <c r="BB59" s="10"/>
      <c r="BC59" s="10"/>
      <c r="BD59" s="10"/>
      <c r="BE59" s="11"/>
      <c r="BF59" s="9"/>
      <c r="BG59" s="10"/>
      <c r="BH59" s="10"/>
      <c r="BI59" s="10"/>
      <c r="BJ59" s="11"/>
      <c r="BK59" s="12">
        <f t="shared" ref="BK59" si="18">SUM(C59:BJ59)</f>
        <v>0</v>
      </c>
    </row>
    <row r="60" spans="1:64" s="18" customFormat="1" x14ac:dyDescent="0.35">
      <c r="A60" s="54"/>
      <c r="B60" s="60" t="s">
        <v>12</v>
      </c>
      <c r="C60" s="14">
        <f t="shared" ref="C60:AH60" si="19">SUM(C59:C59)</f>
        <v>0</v>
      </c>
      <c r="D60" s="15">
        <f t="shared" si="19"/>
        <v>0</v>
      </c>
      <c r="E60" s="15">
        <f t="shared" si="19"/>
        <v>0</v>
      </c>
      <c r="F60" s="15">
        <f t="shared" si="19"/>
        <v>0</v>
      </c>
      <c r="G60" s="16">
        <f t="shared" si="19"/>
        <v>0</v>
      </c>
      <c r="H60" s="14">
        <f t="shared" si="19"/>
        <v>0</v>
      </c>
      <c r="I60" s="15">
        <f t="shared" si="19"/>
        <v>0</v>
      </c>
      <c r="J60" s="15">
        <f t="shared" si="19"/>
        <v>0</v>
      </c>
      <c r="K60" s="15">
        <f t="shared" si="19"/>
        <v>0</v>
      </c>
      <c r="L60" s="16">
        <f t="shared" si="19"/>
        <v>0</v>
      </c>
      <c r="M60" s="14">
        <f t="shared" si="19"/>
        <v>0</v>
      </c>
      <c r="N60" s="15">
        <f t="shared" si="19"/>
        <v>0</v>
      </c>
      <c r="O60" s="15">
        <f t="shared" si="19"/>
        <v>0</v>
      </c>
      <c r="P60" s="15">
        <f t="shared" si="19"/>
        <v>0</v>
      </c>
      <c r="Q60" s="16">
        <f t="shared" si="19"/>
        <v>0</v>
      </c>
      <c r="R60" s="14">
        <f t="shared" si="19"/>
        <v>0</v>
      </c>
      <c r="S60" s="15">
        <f t="shared" si="19"/>
        <v>0</v>
      </c>
      <c r="T60" s="15">
        <f t="shared" si="19"/>
        <v>0</v>
      </c>
      <c r="U60" s="15">
        <f t="shared" si="19"/>
        <v>0</v>
      </c>
      <c r="V60" s="16">
        <f t="shared" si="19"/>
        <v>0</v>
      </c>
      <c r="W60" s="14">
        <f t="shared" si="19"/>
        <v>0</v>
      </c>
      <c r="X60" s="15">
        <f t="shared" si="19"/>
        <v>0</v>
      </c>
      <c r="Y60" s="15">
        <f t="shared" si="19"/>
        <v>0</v>
      </c>
      <c r="Z60" s="15">
        <f t="shared" si="19"/>
        <v>0</v>
      </c>
      <c r="AA60" s="16">
        <f t="shared" si="19"/>
        <v>0</v>
      </c>
      <c r="AB60" s="14">
        <f t="shared" si="19"/>
        <v>0</v>
      </c>
      <c r="AC60" s="15">
        <f t="shared" si="19"/>
        <v>0</v>
      </c>
      <c r="AD60" s="15">
        <f t="shared" si="19"/>
        <v>0</v>
      </c>
      <c r="AE60" s="15">
        <f t="shared" si="19"/>
        <v>0</v>
      </c>
      <c r="AF60" s="16">
        <f t="shared" si="19"/>
        <v>0</v>
      </c>
      <c r="AG60" s="14">
        <f t="shared" si="19"/>
        <v>0</v>
      </c>
      <c r="AH60" s="15">
        <f t="shared" si="19"/>
        <v>0</v>
      </c>
      <c r="AI60" s="15">
        <f t="shared" ref="AI60:BK60" si="20">SUM(AI59:AI59)</f>
        <v>0</v>
      </c>
      <c r="AJ60" s="15">
        <f t="shared" si="20"/>
        <v>0</v>
      </c>
      <c r="AK60" s="16">
        <f t="shared" si="20"/>
        <v>0</v>
      </c>
      <c r="AL60" s="14">
        <f t="shared" si="20"/>
        <v>0</v>
      </c>
      <c r="AM60" s="15">
        <f t="shared" si="20"/>
        <v>0</v>
      </c>
      <c r="AN60" s="15">
        <f t="shared" si="20"/>
        <v>0</v>
      </c>
      <c r="AO60" s="15">
        <f t="shared" si="20"/>
        <v>0</v>
      </c>
      <c r="AP60" s="16">
        <f t="shared" si="20"/>
        <v>0</v>
      </c>
      <c r="AQ60" s="14">
        <f t="shared" si="20"/>
        <v>0</v>
      </c>
      <c r="AR60" s="15">
        <f t="shared" si="20"/>
        <v>0</v>
      </c>
      <c r="AS60" s="15">
        <f t="shared" si="20"/>
        <v>0</v>
      </c>
      <c r="AT60" s="15">
        <f t="shared" si="20"/>
        <v>0</v>
      </c>
      <c r="AU60" s="16">
        <f t="shared" si="20"/>
        <v>0</v>
      </c>
      <c r="AV60" s="14">
        <f t="shared" si="20"/>
        <v>0</v>
      </c>
      <c r="AW60" s="15">
        <f t="shared" si="20"/>
        <v>0</v>
      </c>
      <c r="AX60" s="15">
        <f t="shared" si="20"/>
        <v>0</v>
      </c>
      <c r="AY60" s="15">
        <f t="shared" si="20"/>
        <v>0</v>
      </c>
      <c r="AZ60" s="16">
        <f t="shared" si="20"/>
        <v>0</v>
      </c>
      <c r="BA60" s="14">
        <f t="shared" si="20"/>
        <v>0</v>
      </c>
      <c r="BB60" s="15">
        <f t="shared" si="20"/>
        <v>0</v>
      </c>
      <c r="BC60" s="15">
        <f t="shared" si="20"/>
        <v>0</v>
      </c>
      <c r="BD60" s="15">
        <f t="shared" si="20"/>
        <v>0</v>
      </c>
      <c r="BE60" s="16">
        <f t="shared" si="20"/>
        <v>0</v>
      </c>
      <c r="BF60" s="14">
        <f t="shared" si="20"/>
        <v>0</v>
      </c>
      <c r="BG60" s="15">
        <f t="shared" si="20"/>
        <v>0</v>
      </c>
      <c r="BH60" s="15">
        <f t="shared" si="20"/>
        <v>0</v>
      </c>
      <c r="BI60" s="15">
        <f t="shared" si="20"/>
        <v>0</v>
      </c>
      <c r="BJ60" s="16">
        <f t="shared" si="20"/>
        <v>0</v>
      </c>
      <c r="BK60" s="16">
        <f t="shared" si="20"/>
        <v>0</v>
      </c>
    </row>
    <row r="61" spans="1:64" s="18" customFormat="1" x14ac:dyDescent="0.35">
      <c r="A61" s="54"/>
      <c r="B61" s="70" t="s">
        <v>23</v>
      </c>
      <c r="C61" s="14">
        <f t="shared" ref="C61:AH61" si="21">C60+C57</f>
        <v>0</v>
      </c>
      <c r="D61" s="15">
        <f t="shared" si="21"/>
        <v>0</v>
      </c>
      <c r="E61" s="15">
        <f t="shared" si="21"/>
        <v>0</v>
      </c>
      <c r="F61" s="15">
        <f t="shared" si="21"/>
        <v>0</v>
      </c>
      <c r="G61" s="16">
        <f t="shared" si="21"/>
        <v>0</v>
      </c>
      <c r="H61" s="14">
        <f t="shared" si="21"/>
        <v>0</v>
      </c>
      <c r="I61" s="15">
        <f t="shared" si="21"/>
        <v>0</v>
      </c>
      <c r="J61" s="15">
        <f t="shared" si="21"/>
        <v>0</v>
      </c>
      <c r="K61" s="15">
        <f t="shared" si="21"/>
        <v>0</v>
      </c>
      <c r="L61" s="16">
        <f t="shared" si="21"/>
        <v>0</v>
      </c>
      <c r="M61" s="14">
        <f t="shared" si="21"/>
        <v>0</v>
      </c>
      <c r="N61" s="15">
        <f t="shared" si="21"/>
        <v>0</v>
      </c>
      <c r="O61" s="15">
        <f t="shared" si="21"/>
        <v>0</v>
      </c>
      <c r="P61" s="15">
        <f t="shared" si="21"/>
        <v>0</v>
      </c>
      <c r="Q61" s="16">
        <f t="shared" si="21"/>
        <v>0</v>
      </c>
      <c r="R61" s="14">
        <f t="shared" si="21"/>
        <v>0</v>
      </c>
      <c r="S61" s="15">
        <f t="shared" si="21"/>
        <v>0</v>
      </c>
      <c r="T61" s="15">
        <f t="shared" si="21"/>
        <v>0</v>
      </c>
      <c r="U61" s="15">
        <f t="shared" si="21"/>
        <v>0</v>
      </c>
      <c r="V61" s="16">
        <f t="shared" si="21"/>
        <v>0</v>
      </c>
      <c r="W61" s="14">
        <f t="shared" si="21"/>
        <v>0</v>
      </c>
      <c r="X61" s="15">
        <f t="shared" si="21"/>
        <v>0</v>
      </c>
      <c r="Y61" s="15">
        <f t="shared" si="21"/>
        <v>0</v>
      </c>
      <c r="Z61" s="15">
        <f t="shared" si="21"/>
        <v>0</v>
      </c>
      <c r="AA61" s="16">
        <f t="shared" si="21"/>
        <v>0</v>
      </c>
      <c r="AB61" s="14">
        <f t="shared" si="21"/>
        <v>0</v>
      </c>
      <c r="AC61" s="15">
        <f t="shared" si="21"/>
        <v>0</v>
      </c>
      <c r="AD61" s="15">
        <f t="shared" si="21"/>
        <v>0</v>
      </c>
      <c r="AE61" s="15">
        <f t="shared" si="21"/>
        <v>0</v>
      </c>
      <c r="AF61" s="16">
        <f t="shared" si="21"/>
        <v>0</v>
      </c>
      <c r="AG61" s="14">
        <f t="shared" si="21"/>
        <v>0</v>
      </c>
      <c r="AH61" s="15">
        <f t="shared" si="21"/>
        <v>0</v>
      </c>
      <c r="AI61" s="15">
        <f t="shared" ref="AI61:BK61" si="22">AI60+AI57</f>
        <v>0</v>
      </c>
      <c r="AJ61" s="15">
        <f t="shared" si="22"/>
        <v>0</v>
      </c>
      <c r="AK61" s="16">
        <f t="shared" si="22"/>
        <v>0</v>
      </c>
      <c r="AL61" s="14">
        <f t="shared" si="22"/>
        <v>0</v>
      </c>
      <c r="AM61" s="15">
        <f t="shared" si="22"/>
        <v>0</v>
      </c>
      <c r="AN61" s="15">
        <f t="shared" si="22"/>
        <v>0</v>
      </c>
      <c r="AO61" s="15">
        <f t="shared" si="22"/>
        <v>0</v>
      </c>
      <c r="AP61" s="16">
        <f t="shared" si="22"/>
        <v>0</v>
      </c>
      <c r="AQ61" s="14">
        <f t="shared" si="22"/>
        <v>0</v>
      </c>
      <c r="AR61" s="15">
        <f t="shared" si="22"/>
        <v>0</v>
      </c>
      <c r="AS61" s="15">
        <f t="shared" si="22"/>
        <v>0</v>
      </c>
      <c r="AT61" s="15">
        <f t="shared" si="22"/>
        <v>0</v>
      </c>
      <c r="AU61" s="16">
        <f t="shared" si="22"/>
        <v>0</v>
      </c>
      <c r="AV61" s="14">
        <f t="shared" si="22"/>
        <v>0</v>
      </c>
      <c r="AW61" s="15">
        <f t="shared" si="22"/>
        <v>0</v>
      </c>
      <c r="AX61" s="15">
        <f t="shared" si="22"/>
        <v>0</v>
      </c>
      <c r="AY61" s="15">
        <f t="shared" si="22"/>
        <v>0</v>
      </c>
      <c r="AZ61" s="16">
        <f t="shared" si="22"/>
        <v>0</v>
      </c>
      <c r="BA61" s="14">
        <f t="shared" si="22"/>
        <v>0</v>
      </c>
      <c r="BB61" s="15">
        <f t="shared" si="22"/>
        <v>0</v>
      </c>
      <c r="BC61" s="15">
        <f t="shared" si="22"/>
        <v>0</v>
      </c>
      <c r="BD61" s="15">
        <f t="shared" si="22"/>
        <v>0</v>
      </c>
      <c r="BE61" s="16">
        <f t="shared" si="22"/>
        <v>0</v>
      </c>
      <c r="BF61" s="14">
        <f t="shared" si="22"/>
        <v>0</v>
      </c>
      <c r="BG61" s="15">
        <f t="shared" si="22"/>
        <v>0</v>
      </c>
      <c r="BH61" s="15">
        <f t="shared" si="22"/>
        <v>0</v>
      </c>
      <c r="BI61" s="15">
        <f t="shared" si="22"/>
        <v>0</v>
      </c>
      <c r="BJ61" s="16">
        <f t="shared" si="22"/>
        <v>0</v>
      </c>
      <c r="BK61" s="16">
        <f t="shared" si="22"/>
        <v>0</v>
      </c>
      <c r="BL61" s="28"/>
    </row>
    <row r="62" spans="1:64" s="13" customFormat="1" x14ac:dyDescent="0.35">
      <c r="A62" s="54"/>
      <c r="B62" s="70"/>
      <c r="C62" s="19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1"/>
    </row>
    <row r="63" spans="1:64" s="13" customFormat="1" x14ac:dyDescent="0.35">
      <c r="A63" s="54" t="s">
        <v>42</v>
      </c>
      <c r="B63" s="8" t="s">
        <v>43</v>
      </c>
      <c r="C63" s="19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1"/>
    </row>
    <row r="64" spans="1:64" s="13" customFormat="1" x14ac:dyDescent="0.35">
      <c r="A64" s="54" t="s">
        <v>7</v>
      </c>
      <c r="B64" s="69" t="s">
        <v>44</v>
      </c>
      <c r="C64" s="19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1"/>
    </row>
    <row r="65" spans="1:65" s="26" customFormat="1" x14ac:dyDescent="0.35">
      <c r="A65" s="55"/>
      <c r="B65" s="68" t="s">
        <v>33</v>
      </c>
      <c r="C65" s="23">
        <v>0</v>
      </c>
      <c r="D65" s="24">
        <v>0</v>
      </c>
      <c r="E65" s="24">
        <v>0</v>
      </c>
      <c r="F65" s="24">
        <v>0</v>
      </c>
      <c r="G65" s="25">
        <v>0</v>
      </c>
      <c r="H65" s="23">
        <v>0</v>
      </c>
      <c r="I65" s="24">
        <v>0</v>
      </c>
      <c r="J65" s="24">
        <v>0</v>
      </c>
      <c r="K65" s="24">
        <v>0</v>
      </c>
      <c r="L65" s="25">
        <v>0</v>
      </c>
      <c r="M65" s="23">
        <v>0</v>
      </c>
      <c r="N65" s="24">
        <v>0</v>
      </c>
      <c r="O65" s="24">
        <v>0</v>
      </c>
      <c r="P65" s="24">
        <v>0</v>
      </c>
      <c r="Q65" s="25">
        <v>0</v>
      </c>
      <c r="R65" s="23">
        <v>0</v>
      </c>
      <c r="S65" s="24">
        <v>0</v>
      </c>
      <c r="T65" s="24">
        <v>0</v>
      </c>
      <c r="U65" s="24">
        <v>0</v>
      </c>
      <c r="V65" s="25">
        <v>0</v>
      </c>
      <c r="W65" s="23">
        <v>0</v>
      </c>
      <c r="X65" s="24">
        <v>0</v>
      </c>
      <c r="Y65" s="24">
        <v>0</v>
      </c>
      <c r="Z65" s="24">
        <v>0</v>
      </c>
      <c r="AA65" s="25">
        <v>0</v>
      </c>
      <c r="AB65" s="23">
        <v>0</v>
      </c>
      <c r="AC65" s="24">
        <v>0</v>
      </c>
      <c r="AD65" s="24">
        <v>0</v>
      </c>
      <c r="AE65" s="24">
        <v>0</v>
      </c>
      <c r="AF65" s="25">
        <v>0</v>
      </c>
      <c r="AG65" s="23">
        <v>0</v>
      </c>
      <c r="AH65" s="24">
        <v>0</v>
      </c>
      <c r="AI65" s="24">
        <v>0</v>
      </c>
      <c r="AJ65" s="24">
        <v>0</v>
      </c>
      <c r="AK65" s="25">
        <v>0</v>
      </c>
      <c r="AL65" s="23">
        <v>0</v>
      </c>
      <c r="AM65" s="24">
        <v>0</v>
      </c>
      <c r="AN65" s="24">
        <v>0</v>
      </c>
      <c r="AO65" s="24">
        <v>0</v>
      </c>
      <c r="AP65" s="25">
        <v>0</v>
      </c>
      <c r="AQ65" s="23">
        <v>0</v>
      </c>
      <c r="AR65" s="24">
        <v>0</v>
      </c>
      <c r="AS65" s="24">
        <v>0</v>
      </c>
      <c r="AT65" s="24">
        <v>0</v>
      </c>
      <c r="AU65" s="25">
        <v>0</v>
      </c>
      <c r="AV65" s="23">
        <v>0</v>
      </c>
      <c r="AW65" s="24">
        <v>0</v>
      </c>
      <c r="AX65" s="24">
        <v>0</v>
      </c>
      <c r="AY65" s="24">
        <v>0</v>
      </c>
      <c r="AZ65" s="25">
        <v>0</v>
      </c>
      <c r="BA65" s="23">
        <v>0</v>
      </c>
      <c r="BB65" s="24">
        <v>0</v>
      </c>
      <c r="BC65" s="24">
        <v>0</v>
      </c>
      <c r="BD65" s="24">
        <v>0</v>
      </c>
      <c r="BE65" s="25">
        <v>0</v>
      </c>
      <c r="BF65" s="23">
        <v>0</v>
      </c>
      <c r="BG65" s="24">
        <v>0</v>
      </c>
      <c r="BH65" s="24">
        <v>0</v>
      </c>
      <c r="BI65" s="24">
        <v>0</v>
      </c>
      <c r="BJ65" s="25">
        <v>0</v>
      </c>
      <c r="BK65" s="71">
        <v>0</v>
      </c>
    </row>
    <row r="66" spans="1:65" s="18" customFormat="1" x14ac:dyDescent="0.35">
      <c r="A66" s="54"/>
      <c r="B66" s="70" t="s">
        <v>27</v>
      </c>
      <c r="C66" s="14">
        <v>0</v>
      </c>
      <c r="D66" s="15">
        <v>0</v>
      </c>
      <c r="E66" s="15">
        <v>0</v>
      </c>
      <c r="F66" s="15">
        <v>0</v>
      </c>
      <c r="G66" s="16">
        <v>0</v>
      </c>
      <c r="H66" s="14">
        <v>0</v>
      </c>
      <c r="I66" s="15">
        <v>0</v>
      </c>
      <c r="J66" s="15">
        <v>0</v>
      </c>
      <c r="K66" s="15">
        <v>0</v>
      </c>
      <c r="L66" s="16">
        <v>0</v>
      </c>
      <c r="M66" s="14">
        <v>0</v>
      </c>
      <c r="N66" s="15">
        <v>0</v>
      </c>
      <c r="O66" s="15">
        <v>0</v>
      </c>
      <c r="P66" s="15">
        <v>0</v>
      </c>
      <c r="Q66" s="16">
        <v>0</v>
      </c>
      <c r="R66" s="14">
        <v>0</v>
      </c>
      <c r="S66" s="15">
        <v>0</v>
      </c>
      <c r="T66" s="15">
        <v>0</v>
      </c>
      <c r="U66" s="15">
        <v>0</v>
      </c>
      <c r="V66" s="16">
        <v>0</v>
      </c>
      <c r="W66" s="14">
        <v>0</v>
      </c>
      <c r="X66" s="15">
        <v>0</v>
      </c>
      <c r="Y66" s="15">
        <v>0</v>
      </c>
      <c r="Z66" s="15">
        <v>0</v>
      </c>
      <c r="AA66" s="16">
        <v>0</v>
      </c>
      <c r="AB66" s="14">
        <v>0</v>
      </c>
      <c r="AC66" s="15">
        <v>0</v>
      </c>
      <c r="AD66" s="15">
        <v>0</v>
      </c>
      <c r="AE66" s="15">
        <v>0</v>
      </c>
      <c r="AF66" s="16">
        <v>0</v>
      </c>
      <c r="AG66" s="14">
        <v>0</v>
      </c>
      <c r="AH66" s="15">
        <v>0</v>
      </c>
      <c r="AI66" s="15">
        <v>0</v>
      </c>
      <c r="AJ66" s="15">
        <v>0</v>
      </c>
      <c r="AK66" s="16">
        <v>0</v>
      </c>
      <c r="AL66" s="14">
        <v>0</v>
      </c>
      <c r="AM66" s="15">
        <v>0</v>
      </c>
      <c r="AN66" s="15">
        <v>0</v>
      </c>
      <c r="AO66" s="15">
        <v>0</v>
      </c>
      <c r="AP66" s="16">
        <v>0</v>
      </c>
      <c r="AQ66" s="14">
        <v>0</v>
      </c>
      <c r="AR66" s="15">
        <v>0</v>
      </c>
      <c r="AS66" s="15">
        <v>0</v>
      </c>
      <c r="AT66" s="15">
        <v>0</v>
      </c>
      <c r="AU66" s="16">
        <v>0</v>
      </c>
      <c r="AV66" s="14">
        <v>0</v>
      </c>
      <c r="AW66" s="15">
        <v>0</v>
      </c>
      <c r="AX66" s="15">
        <v>0</v>
      </c>
      <c r="AY66" s="15">
        <v>0</v>
      </c>
      <c r="AZ66" s="16">
        <v>0</v>
      </c>
      <c r="BA66" s="14">
        <v>0</v>
      </c>
      <c r="BB66" s="15">
        <v>0</v>
      </c>
      <c r="BC66" s="15">
        <v>0</v>
      </c>
      <c r="BD66" s="15">
        <v>0</v>
      </c>
      <c r="BE66" s="16">
        <v>0</v>
      </c>
      <c r="BF66" s="14">
        <v>0</v>
      </c>
      <c r="BG66" s="15">
        <v>0</v>
      </c>
      <c r="BH66" s="15">
        <v>0</v>
      </c>
      <c r="BI66" s="15">
        <v>0</v>
      </c>
      <c r="BJ66" s="16">
        <v>0</v>
      </c>
      <c r="BK66" s="17">
        <v>0</v>
      </c>
    </row>
    <row r="67" spans="1:65" s="13" customFormat="1" ht="12" customHeight="1" x14ac:dyDescent="0.35">
      <c r="A67" s="54"/>
      <c r="B67" s="66"/>
      <c r="C67" s="19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1"/>
      <c r="BL67" s="22"/>
    </row>
    <row r="68" spans="1:65" s="18" customFormat="1" x14ac:dyDescent="0.35">
      <c r="A68" s="54"/>
      <c r="B68" s="72" t="s">
        <v>45</v>
      </c>
      <c r="C68" s="27">
        <f t="shared" ref="C68:AH68" si="23">C66+C61+C52+C46+C30</f>
        <v>2.8643200000000001E-2</v>
      </c>
      <c r="D68" s="27">
        <f t="shared" si="23"/>
        <v>17.821341675700001</v>
      </c>
      <c r="E68" s="27">
        <f t="shared" si="23"/>
        <v>0</v>
      </c>
      <c r="F68" s="27">
        <f t="shared" si="23"/>
        <v>0</v>
      </c>
      <c r="G68" s="27">
        <f t="shared" si="23"/>
        <v>11.130566200000001</v>
      </c>
      <c r="H68" s="27">
        <f t="shared" si="23"/>
        <v>78.109593599999997</v>
      </c>
      <c r="I68" s="27">
        <f t="shared" si="23"/>
        <v>31.0667896</v>
      </c>
      <c r="J68" s="27">
        <f t="shared" si="23"/>
        <v>3.9024715400000001</v>
      </c>
      <c r="K68" s="27">
        <f t="shared" si="23"/>
        <v>0</v>
      </c>
      <c r="L68" s="27">
        <f t="shared" si="23"/>
        <v>68.000911189999997</v>
      </c>
      <c r="M68" s="27">
        <f t="shared" si="23"/>
        <v>0</v>
      </c>
      <c r="N68" s="27">
        <f t="shared" si="23"/>
        <v>0</v>
      </c>
      <c r="O68" s="27">
        <f t="shared" si="23"/>
        <v>0</v>
      </c>
      <c r="P68" s="27">
        <f t="shared" si="23"/>
        <v>0</v>
      </c>
      <c r="Q68" s="27">
        <f t="shared" si="23"/>
        <v>0</v>
      </c>
      <c r="R68" s="27">
        <f t="shared" si="23"/>
        <v>48.505730049999997</v>
      </c>
      <c r="S68" s="27">
        <f t="shared" si="23"/>
        <v>0.41214533999999997</v>
      </c>
      <c r="T68" s="27">
        <f t="shared" si="23"/>
        <v>0</v>
      </c>
      <c r="U68" s="27">
        <f t="shared" si="23"/>
        <v>0</v>
      </c>
      <c r="V68" s="27">
        <f t="shared" si="23"/>
        <v>9.2808840799999999</v>
      </c>
      <c r="W68" s="27">
        <f t="shared" si="23"/>
        <v>3.9851999999999995E-3</v>
      </c>
      <c r="X68" s="27">
        <f t="shared" si="23"/>
        <v>0.22527211999999999</v>
      </c>
      <c r="Y68" s="27">
        <f t="shared" si="23"/>
        <v>0</v>
      </c>
      <c r="Z68" s="27">
        <f t="shared" si="23"/>
        <v>0</v>
      </c>
      <c r="AA68" s="27">
        <f t="shared" si="23"/>
        <v>0</v>
      </c>
      <c r="AB68" s="27">
        <f t="shared" si="23"/>
        <v>24.848563850000001</v>
      </c>
      <c r="AC68" s="27">
        <f t="shared" si="23"/>
        <v>2.66645033</v>
      </c>
      <c r="AD68" s="27">
        <f t="shared" si="23"/>
        <v>0</v>
      </c>
      <c r="AE68" s="27">
        <f t="shared" si="23"/>
        <v>0</v>
      </c>
      <c r="AF68" s="27">
        <f t="shared" si="23"/>
        <v>59.614395165566563</v>
      </c>
      <c r="AG68" s="27">
        <f t="shared" si="23"/>
        <v>0</v>
      </c>
      <c r="AH68" s="27">
        <f t="shared" si="23"/>
        <v>0</v>
      </c>
      <c r="AI68" s="27">
        <f t="shared" ref="AI68:BK68" si="24">AI66+AI61+AI52+AI46+AI30</f>
        <v>0</v>
      </c>
      <c r="AJ68" s="27">
        <f t="shared" si="24"/>
        <v>0</v>
      </c>
      <c r="AK68" s="27">
        <f t="shared" si="24"/>
        <v>0</v>
      </c>
      <c r="AL68" s="27">
        <f t="shared" si="24"/>
        <v>9.6933090800000006</v>
      </c>
      <c r="AM68" s="27">
        <f t="shared" si="24"/>
        <v>0.29168816999999997</v>
      </c>
      <c r="AN68" s="27">
        <f t="shared" si="24"/>
        <v>0</v>
      </c>
      <c r="AO68" s="27">
        <f t="shared" si="24"/>
        <v>0</v>
      </c>
      <c r="AP68" s="27">
        <f t="shared" si="24"/>
        <v>7.7995855199999999</v>
      </c>
      <c r="AQ68" s="27">
        <f t="shared" si="24"/>
        <v>0</v>
      </c>
      <c r="AR68" s="27">
        <f t="shared" si="24"/>
        <v>0</v>
      </c>
      <c r="AS68" s="27">
        <f t="shared" si="24"/>
        <v>0</v>
      </c>
      <c r="AT68" s="27">
        <f t="shared" si="24"/>
        <v>0</v>
      </c>
      <c r="AU68" s="27">
        <f t="shared" si="24"/>
        <v>0</v>
      </c>
      <c r="AV68" s="27">
        <f t="shared" si="24"/>
        <v>506.13979011999993</v>
      </c>
      <c r="AW68" s="27">
        <f t="shared" si="24"/>
        <v>143.08192677449961</v>
      </c>
      <c r="AX68" s="27">
        <f t="shared" si="24"/>
        <v>0</v>
      </c>
      <c r="AY68" s="27">
        <f t="shared" si="24"/>
        <v>0</v>
      </c>
      <c r="AZ68" s="27">
        <f t="shared" si="24"/>
        <v>1137.7634965999998</v>
      </c>
      <c r="BA68" s="27">
        <f t="shared" si="24"/>
        <v>0</v>
      </c>
      <c r="BB68" s="27">
        <f t="shared" si="24"/>
        <v>0</v>
      </c>
      <c r="BC68" s="27">
        <f t="shared" si="24"/>
        <v>0</v>
      </c>
      <c r="BD68" s="27">
        <f t="shared" si="24"/>
        <v>0</v>
      </c>
      <c r="BE68" s="27">
        <f t="shared" si="24"/>
        <v>0</v>
      </c>
      <c r="BF68" s="27">
        <f t="shared" si="24"/>
        <v>317.83729901999999</v>
      </c>
      <c r="BG68" s="27">
        <f t="shared" si="24"/>
        <v>39.543586289999993</v>
      </c>
      <c r="BH68" s="27">
        <f t="shared" si="24"/>
        <v>1.90617693</v>
      </c>
      <c r="BI68" s="27">
        <f t="shared" si="24"/>
        <v>0</v>
      </c>
      <c r="BJ68" s="27">
        <f t="shared" si="24"/>
        <v>354.89617622000003</v>
      </c>
      <c r="BK68" s="17">
        <f t="shared" si="24"/>
        <v>2874.5707778657661</v>
      </c>
      <c r="BL68" s="28">
        <f>+BK68+BK72</f>
        <v>2874.5707778657661</v>
      </c>
      <c r="BM68" s="50">
        <f>BL68-BK68</f>
        <v>0</v>
      </c>
    </row>
    <row r="69" spans="1:65" s="13" customFormat="1" x14ac:dyDescent="0.35">
      <c r="A69" s="54"/>
      <c r="B69" s="70"/>
      <c r="C69" s="9"/>
      <c r="D69" s="10"/>
      <c r="E69" s="10"/>
      <c r="F69" s="10"/>
      <c r="G69" s="11"/>
      <c r="H69" s="9"/>
      <c r="I69" s="10"/>
      <c r="J69" s="10"/>
      <c r="K69" s="10"/>
      <c r="L69" s="11"/>
      <c r="M69" s="9"/>
      <c r="N69" s="10"/>
      <c r="O69" s="10"/>
      <c r="P69" s="10"/>
      <c r="Q69" s="11"/>
      <c r="R69" s="9"/>
      <c r="S69" s="10"/>
      <c r="T69" s="10"/>
      <c r="U69" s="10"/>
      <c r="V69" s="11"/>
      <c r="W69" s="9"/>
      <c r="X69" s="10"/>
      <c r="Y69" s="10"/>
      <c r="Z69" s="10"/>
      <c r="AA69" s="11"/>
      <c r="AB69" s="9"/>
      <c r="AC69" s="10"/>
      <c r="AD69" s="10"/>
      <c r="AE69" s="10"/>
      <c r="AF69" s="11"/>
      <c r="AG69" s="9"/>
      <c r="AH69" s="10"/>
      <c r="AI69" s="10"/>
      <c r="AJ69" s="10"/>
      <c r="AK69" s="11"/>
      <c r="AL69" s="9"/>
      <c r="AM69" s="10"/>
      <c r="AN69" s="10"/>
      <c r="AO69" s="10"/>
      <c r="AP69" s="11"/>
      <c r="AQ69" s="9"/>
      <c r="AR69" s="10"/>
      <c r="AS69" s="10"/>
      <c r="AT69" s="10"/>
      <c r="AU69" s="11"/>
      <c r="AV69" s="9"/>
      <c r="AW69" s="10"/>
      <c r="AX69" s="10"/>
      <c r="AY69" s="10"/>
      <c r="AZ69" s="11"/>
      <c r="BA69" s="9"/>
      <c r="BB69" s="10"/>
      <c r="BC69" s="10"/>
      <c r="BD69" s="10"/>
      <c r="BE69" s="11"/>
      <c r="BF69" s="9"/>
      <c r="BG69" s="10"/>
      <c r="BH69" s="10"/>
      <c r="BI69" s="10"/>
      <c r="BJ69" s="11"/>
      <c r="BK69" s="12"/>
      <c r="BL69" s="76">
        <v>2874.5707778657661</v>
      </c>
      <c r="BM69" s="48">
        <f>BL69-BL68</f>
        <v>0</v>
      </c>
    </row>
    <row r="70" spans="1:65" s="13" customFormat="1" x14ac:dyDescent="0.35">
      <c r="A70" s="54" t="s">
        <v>28</v>
      </c>
      <c r="B70" s="60" t="s">
        <v>29</v>
      </c>
      <c r="C70" s="9"/>
      <c r="D70" s="10"/>
      <c r="E70" s="10"/>
      <c r="F70" s="10"/>
      <c r="G70" s="11"/>
      <c r="H70" s="9"/>
      <c r="I70" s="10"/>
      <c r="J70" s="10"/>
      <c r="K70" s="10"/>
      <c r="L70" s="11"/>
      <c r="M70" s="9"/>
      <c r="N70" s="10"/>
      <c r="O70" s="10"/>
      <c r="P70" s="10"/>
      <c r="Q70" s="11"/>
      <c r="R70" s="9"/>
      <c r="S70" s="10"/>
      <c r="T70" s="10"/>
      <c r="U70" s="10"/>
      <c r="V70" s="11"/>
      <c r="W70" s="9"/>
      <c r="X70" s="10"/>
      <c r="Y70" s="10"/>
      <c r="Z70" s="10"/>
      <c r="AA70" s="11"/>
      <c r="AB70" s="9"/>
      <c r="AC70" s="10"/>
      <c r="AD70" s="10"/>
      <c r="AE70" s="10"/>
      <c r="AF70" s="11"/>
      <c r="AG70" s="9"/>
      <c r="AH70" s="10"/>
      <c r="AI70" s="10"/>
      <c r="AJ70" s="10"/>
      <c r="AK70" s="11"/>
      <c r="AL70" s="9"/>
      <c r="AM70" s="10"/>
      <c r="AN70" s="10"/>
      <c r="AO70" s="10"/>
      <c r="AP70" s="11"/>
      <c r="AQ70" s="9"/>
      <c r="AR70" s="10"/>
      <c r="AS70" s="10"/>
      <c r="AT70" s="10"/>
      <c r="AU70" s="11"/>
      <c r="AV70" s="9"/>
      <c r="AW70" s="10"/>
      <c r="AX70" s="10"/>
      <c r="AY70" s="10"/>
      <c r="AZ70" s="11"/>
      <c r="BA70" s="9"/>
      <c r="BB70" s="10"/>
      <c r="BC70" s="10"/>
      <c r="BD70" s="10"/>
      <c r="BE70" s="11"/>
      <c r="BF70" s="9"/>
      <c r="BG70" s="10"/>
      <c r="BH70" s="10"/>
      <c r="BI70" s="10"/>
      <c r="BJ70" s="11"/>
      <c r="BK70" s="12"/>
      <c r="BL70" s="48"/>
      <c r="BM70" s="49"/>
    </row>
    <row r="71" spans="1:65" s="13" customFormat="1" x14ac:dyDescent="0.35">
      <c r="A71" s="54"/>
      <c r="B71" s="59"/>
      <c r="C71" s="9"/>
      <c r="D71" s="10"/>
      <c r="E71" s="10"/>
      <c r="F71" s="10"/>
      <c r="G71" s="11"/>
      <c r="H71" s="9"/>
      <c r="I71" s="10"/>
      <c r="J71" s="10"/>
      <c r="K71" s="10"/>
      <c r="L71" s="11"/>
      <c r="M71" s="9"/>
      <c r="N71" s="10"/>
      <c r="O71" s="10"/>
      <c r="P71" s="10"/>
      <c r="Q71" s="11"/>
      <c r="R71" s="9"/>
      <c r="S71" s="10"/>
      <c r="T71" s="10"/>
      <c r="U71" s="10"/>
      <c r="V71" s="11"/>
      <c r="W71" s="9"/>
      <c r="X71" s="10"/>
      <c r="Y71" s="10"/>
      <c r="Z71" s="10"/>
      <c r="AA71" s="11"/>
      <c r="AB71" s="9"/>
      <c r="AC71" s="10"/>
      <c r="AD71" s="10"/>
      <c r="AE71" s="10"/>
      <c r="AF71" s="11"/>
      <c r="AG71" s="9"/>
      <c r="AH71" s="10"/>
      <c r="AI71" s="10"/>
      <c r="AJ71" s="10"/>
      <c r="AK71" s="11"/>
      <c r="AL71" s="9"/>
      <c r="AM71" s="10"/>
      <c r="AN71" s="10"/>
      <c r="AO71" s="10"/>
      <c r="AP71" s="11"/>
      <c r="AQ71" s="9"/>
      <c r="AR71" s="10"/>
      <c r="AS71" s="10"/>
      <c r="AT71" s="10"/>
      <c r="AU71" s="11"/>
      <c r="AV71" s="9"/>
      <c r="AW71" s="10"/>
      <c r="AX71" s="10"/>
      <c r="AY71" s="10"/>
      <c r="AZ71" s="11"/>
      <c r="BA71" s="9"/>
      <c r="BB71" s="10"/>
      <c r="BC71" s="10"/>
      <c r="BD71" s="10"/>
      <c r="BE71" s="11"/>
      <c r="BF71" s="9"/>
      <c r="BG71" s="10"/>
      <c r="BH71" s="10"/>
      <c r="BI71" s="10"/>
      <c r="BJ71" s="11"/>
      <c r="BK71" s="12">
        <f>SUM(C71:BJ71)</f>
        <v>0</v>
      </c>
      <c r="BL71" s="22"/>
    </row>
    <row r="72" spans="1:65" s="18" customFormat="1" ht="15" thickBot="1" x14ac:dyDescent="0.4">
      <c r="A72" s="54"/>
      <c r="B72" s="73" t="s">
        <v>27</v>
      </c>
      <c r="C72" s="74">
        <f t="shared" ref="C72:AH72" si="25">SUM(C71:C71)</f>
        <v>0</v>
      </c>
      <c r="D72" s="74">
        <f t="shared" si="25"/>
        <v>0</v>
      </c>
      <c r="E72" s="74">
        <f t="shared" si="25"/>
        <v>0</v>
      </c>
      <c r="F72" s="74">
        <f t="shared" si="25"/>
        <v>0</v>
      </c>
      <c r="G72" s="74">
        <f t="shared" si="25"/>
        <v>0</v>
      </c>
      <c r="H72" s="74">
        <f t="shared" si="25"/>
        <v>0</v>
      </c>
      <c r="I72" s="74">
        <f t="shared" si="25"/>
        <v>0</v>
      </c>
      <c r="J72" s="74">
        <f t="shared" si="25"/>
        <v>0</v>
      </c>
      <c r="K72" s="74">
        <f t="shared" si="25"/>
        <v>0</v>
      </c>
      <c r="L72" s="74">
        <f t="shared" si="25"/>
        <v>0</v>
      </c>
      <c r="M72" s="74">
        <f t="shared" si="25"/>
        <v>0</v>
      </c>
      <c r="N72" s="74">
        <f t="shared" si="25"/>
        <v>0</v>
      </c>
      <c r="O72" s="74">
        <f t="shared" si="25"/>
        <v>0</v>
      </c>
      <c r="P72" s="74">
        <f t="shared" si="25"/>
        <v>0</v>
      </c>
      <c r="Q72" s="74">
        <f t="shared" si="25"/>
        <v>0</v>
      </c>
      <c r="R72" s="74">
        <f t="shared" si="25"/>
        <v>0</v>
      </c>
      <c r="S72" s="74">
        <f t="shared" si="25"/>
        <v>0</v>
      </c>
      <c r="T72" s="74">
        <f t="shared" si="25"/>
        <v>0</v>
      </c>
      <c r="U72" s="74">
        <f t="shared" si="25"/>
        <v>0</v>
      </c>
      <c r="V72" s="74">
        <f t="shared" si="25"/>
        <v>0</v>
      </c>
      <c r="W72" s="74">
        <f t="shared" si="25"/>
        <v>0</v>
      </c>
      <c r="X72" s="74">
        <f t="shared" si="25"/>
        <v>0</v>
      </c>
      <c r="Y72" s="74">
        <f t="shared" si="25"/>
        <v>0</v>
      </c>
      <c r="Z72" s="74">
        <f t="shared" si="25"/>
        <v>0</v>
      </c>
      <c r="AA72" s="74">
        <f t="shared" si="25"/>
        <v>0</v>
      </c>
      <c r="AB72" s="74">
        <f t="shared" si="25"/>
        <v>0</v>
      </c>
      <c r="AC72" s="74">
        <f t="shared" si="25"/>
        <v>0</v>
      </c>
      <c r="AD72" s="74">
        <f t="shared" si="25"/>
        <v>0</v>
      </c>
      <c r="AE72" s="74">
        <f t="shared" si="25"/>
        <v>0</v>
      </c>
      <c r="AF72" s="74">
        <f t="shared" si="25"/>
        <v>0</v>
      </c>
      <c r="AG72" s="74">
        <f t="shared" si="25"/>
        <v>0</v>
      </c>
      <c r="AH72" s="74">
        <f t="shared" si="25"/>
        <v>0</v>
      </c>
      <c r="AI72" s="74">
        <f t="shared" ref="AI72:BK72" si="26">SUM(AI71:AI71)</f>
        <v>0</v>
      </c>
      <c r="AJ72" s="74">
        <f t="shared" si="26"/>
        <v>0</v>
      </c>
      <c r="AK72" s="74">
        <f t="shared" si="26"/>
        <v>0</v>
      </c>
      <c r="AL72" s="74">
        <f t="shared" si="26"/>
        <v>0</v>
      </c>
      <c r="AM72" s="74">
        <f t="shared" si="26"/>
        <v>0</v>
      </c>
      <c r="AN72" s="74">
        <f t="shared" si="26"/>
        <v>0</v>
      </c>
      <c r="AO72" s="74">
        <f t="shared" si="26"/>
        <v>0</v>
      </c>
      <c r="AP72" s="74">
        <f t="shared" si="26"/>
        <v>0</v>
      </c>
      <c r="AQ72" s="74">
        <f t="shared" si="26"/>
        <v>0</v>
      </c>
      <c r="AR72" s="74">
        <f t="shared" si="26"/>
        <v>0</v>
      </c>
      <c r="AS72" s="74">
        <f t="shared" si="26"/>
        <v>0</v>
      </c>
      <c r="AT72" s="74">
        <f t="shared" si="26"/>
        <v>0</v>
      </c>
      <c r="AU72" s="74">
        <f t="shared" si="26"/>
        <v>0</v>
      </c>
      <c r="AV72" s="74">
        <f t="shared" si="26"/>
        <v>0</v>
      </c>
      <c r="AW72" s="74">
        <f t="shared" si="26"/>
        <v>0</v>
      </c>
      <c r="AX72" s="74">
        <f t="shared" si="26"/>
        <v>0</v>
      </c>
      <c r="AY72" s="74">
        <f t="shared" si="26"/>
        <v>0</v>
      </c>
      <c r="AZ72" s="74">
        <f t="shared" si="26"/>
        <v>0</v>
      </c>
      <c r="BA72" s="74">
        <f t="shared" si="26"/>
        <v>0</v>
      </c>
      <c r="BB72" s="74">
        <f t="shared" si="26"/>
        <v>0</v>
      </c>
      <c r="BC72" s="74">
        <f t="shared" si="26"/>
        <v>0</v>
      </c>
      <c r="BD72" s="74">
        <f t="shared" si="26"/>
        <v>0</v>
      </c>
      <c r="BE72" s="74">
        <f t="shared" si="26"/>
        <v>0</v>
      </c>
      <c r="BF72" s="74">
        <f t="shared" si="26"/>
        <v>0</v>
      </c>
      <c r="BG72" s="74">
        <f t="shared" si="26"/>
        <v>0</v>
      </c>
      <c r="BH72" s="74">
        <f t="shared" si="26"/>
        <v>0</v>
      </c>
      <c r="BI72" s="74">
        <f t="shared" si="26"/>
        <v>0</v>
      </c>
      <c r="BJ72" s="74">
        <f t="shared" si="26"/>
        <v>0</v>
      </c>
      <c r="BK72" s="75">
        <f t="shared" si="26"/>
        <v>0</v>
      </c>
    </row>
    <row r="73" spans="1:65" x14ac:dyDescent="0.35">
      <c r="G73" s="7"/>
      <c r="Q73" s="7"/>
      <c r="AA73" s="7"/>
      <c r="AK73" s="7"/>
      <c r="AU73" s="7"/>
      <c r="BE73" s="7"/>
    </row>
    <row r="74" spans="1:65" x14ac:dyDescent="0.35">
      <c r="D74" s="7"/>
    </row>
    <row r="75" spans="1:65" x14ac:dyDescent="0.35"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</row>
  </sheetData>
  <mergeCells count="25">
    <mergeCell ref="AB5:AF5"/>
    <mergeCell ref="BA5:BE5"/>
    <mergeCell ref="BF5:BJ5"/>
    <mergeCell ref="W4:AF4"/>
    <mergeCell ref="M5:Q5"/>
    <mergeCell ref="R5:V5"/>
    <mergeCell ref="AG5:AK5"/>
    <mergeCell ref="AL5:AP5"/>
    <mergeCell ref="AQ5:AU5"/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0"/>
  <sheetViews>
    <sheetView workbookViewId="0"/>
  </sheetViews>
  <sheetFormatPr defaultRowHeight="14.5" x14ac:dyDescent="0.35"/>
  <cols>
    <col min="1" max="1" width="2.26953125" customWidth="1"/>
    <col min="2" max="2" width="6.7265625" customWidth="1"/>
    <col min="3" max="3" width="25.26953125" bestFit="1" customWidth="1"/>
    <col min="4" max="4" width="15.453125" customWidth="1"/>
    <col min="5" max="6" width="18.26953125" customWidth="1"/>
    <col min="7" max="7" width="10" customWidth="1"/>
    <col min="8" max="8" width="19.81640625" customWidth="1"/>
    <col min="9" max="9" width="15.81640625" bestFit="1" customWidth="1"/>
    <col min="10" max="10" width="17" bestFit="1" customWidth="1"/>
    <col min="11" max="11" width="12.54296875" customWidth="1"/>
    <col min="12" max="12" width="19.81640625" customWidth="1"/>
  </cols>
  <sheetData>
    <row r="1" spans="2:12" x14ac:dyDescent="0.35">
      <c r="B1" s="101" t="s">
        <v>109</v>
      </c>
      <c r="C1" s="102"/>
      <c r="D1" s="102"/>
      <c r="E1" s="102"/>
      <c r="F1" s="102"/>
      <c r="G1" s="102"/>
      <c r="H1" s="102"/>
      <c r="I1" s="102"/>
      <c r="J1" s="102"/>
      <c r="K1" s="102"/>
      <c r="L1" s="103"/>
    </row>
    <row r="2" spans="2:12" x14ac:dyDescent="0.35">
      <c r="B2" s="101" t="s">
        <v>97</v>
      </c>
      <c r="C2" s="102"/>
      <c r="D2" s="102"/>
      <c r="E2" s="102"/>
      <c r="F2" s="102"/>
      <c r="G2" s="102"/>
      <c r="H2" s="102"/>
      <c r="I2" s="102"/>
      <c r="J2" s="102"/>
      <c r="K2" s="102"/>
      <c r="L2" s="103"/>
    </row>
    <row r="3" spans="2:12" ht="27" x14ac:dyDescent="0.35">
      <c r="B3" s="29" t="s">
        <v>0</v>
      </c>
      <c r="C3" s="29" t="s">
        <v>51</v>
      </c>
      <c r="D3" s="29" t="s">
        <v>52</v>
      </c>
      <c r="E3" s="29" t="s">
        <v>53</v>
      </c>
      <c r="F3" s="29" t="s">
        <v>21</v>
      </c>
      <c r="G3" s="29" t="s">
        <v>25</v>
      </c>
      <c r="H3" s="29" t="s">
        <v>43</v>
      </c>
      <c r="I3" s="29" t="s">
        <v>54</v>
      </c>
      <c r="J3" s="29" t="s">
        <v>55</v>
      </c>
      <c r="K3" s="29" t="s">
        <v>56</v>
      </c>
      <c r="L3" s="29" t="s">
        <v>57</v>
      </c>
    </row>
    <row r="4" spans="2:12" x14ac:dyDescent="0.35">
      <c r="B4" s="30">
        <v>1</v>
      </c>
      <c r="C4" s="31" t="s">
        <v>58</v>
      </c>
      <c r="D4" s="32">
        <v>0</v>
      </c>
      <c r="E4" s="32">
        <v>0</v>
      </c>
      <c r="F4" s="43">
        <v>2.9798803833333335E-2</v>
      </c>
      <c r="G4" s="32">
        <v>1.3259523000000001E-3</v>
      </c>
      <c r="H4" s="32">
        <v>0</v>
      </c>
      <c r="I4" s="33">
        <v>0</v>
      </c>
      <c r="J4" s="33">
        <v>0</v>
      </c>
      <c r="K4" s="33">
        <f>SUM(D4:J4)</f>
        <v>3.1124756133333334E-2</v>
      </c>
      <c r="L4" s="32">
        <v>0</v>
      </c>
    </row>
    <row r="5" spans="2:12" x14ac:dyDescent="0.35">
      <c r="B5" s="30">
        <v>2</v>
      </c>
      <c r="C5" s="34" t="s">
        <v>59</v>
      </c>
      <c r="D5" s="32">
        <v>0.11576067343333335</v>
      </c>
      <c r="E5" s="32">
        <v>0</v>
      </c>
      <c r="F5" s="43">
        <v>18.10286549000001</v>
      </c>
      <c r="G5" s="32">
        <v>1.7749331725000002</v>
      </c>
      <c r="H5" s="32">
        <v>0</v>
      </c>
      <c r="I5" s="33">
        <v>0</v>
      </c>
      <c r="J5" s="33">
        <v>0</v>
      </c>
      <c r="K5" s="33">
        <f t="shared" ref="K5:K41" si="0">SUM(D5:J5)</f>
        <v>19.993559335933341</v>
      </c>
      <c r="L5" s="32">
        <v>0</v>
      </c>
    </row>
    <row r="6" spans="2:12" x14ac:dyDescent="0.35">
      <c r="B6" s="30">
        <v>3</v>
      </c>
      <c r="C6" s="31" t="s">
        <v>60</v>
      </c>
      <c r="D6" s="32">
        <v>0</v>
      </c>
      <c r="E6" s="32">
        <v>0</v>
      </c>
      <c r="F6" s="43">
        <v>0.19372490449999999</v>
      </c>
      <c r="G6" s="32">
        <v>6.0783949433333345E-2</v>
      </c>
      <c r="H6" s="32">
        <v>0</v>
      </c>
      <c r="I6" s="33">
        <v>0</v>
      </c>
      <c r="J6" s="33">
        <v>0</v>
      </c>
      <c r="K6" s="33">
        <f t="shared" si="0"/>
        <v>0.25450885393333333</v>
      </c>
      <c r="L6" s="32">
        <v>0</v>
      </c>
    </row>
    <row r="7" spans="2:12" x14ac:dyDescent="0.35">
      <c r="B7" s="30">
        <v>4</v>
      </c>
      <c r="C7" s="34" t="s">
        <v>61</v>
      </c>
      <c r="D7" s="32">
        <v>3.348622333333334E-4</v>
      </c>
      <c r="E7" s="32">
        <v>0</v>
      </c>
      <c r="F7" s="43">
        <v>5.0135947744999969</v>
      </c>
      <c r="G7" s="32">
        <v>0.36787992260000002</v>
      </c>
      <c r="H7" s="32">
        <v>0</v>
      </c>
      <c r="I7" s="33">
        <v>0</v>
      </c>
      <c r="J7" s="33">
        <v>0</v>
      </c>
      <c r="K7" s="33">
        <f t="shared" si="0"/>
        <v>5.3818095593333304</v>
      </c>
      <c r="L7" s="32">
        <v>0</v>
      </c>
    </row>
    <row r="8" spans="2:12" x14ac:dyDescent="0.35">
      <c r="B8" s="30">
        <v>5</v>
      </c>
      <c r="C8" s="34" t="s">
        <v>62</v>
      </c>
      <c r="D8" s="32">
        <v>0.26974257123333334</v>
      </c>
      <c r="E8" s="32">
        <v>0</v>
      </c>
      <c r="F8" s="43">
        <v>14.657543481233343</v>
      </c>
      <c r="G8" s="32">
        <v>1.400631416033334</v>
      </c>
      <c r="H8" s="32">
        <v>0</v>
      </c>
      <c r="I8" s="33">
        <v>0</v>
      </c>
      <c r="J8" s="33">
        <v>0</v>
      </c>
      <c r="K8" s="33">
        <f t="shared" si="0"/>
        <v>16.327917468500011</v>
      </c>
      <c r="L8" s="32">
        <v>0</v>
      </c>
    </row>
    <row r="9" spans="2:12" x14ac:dyDescent="0.35">
      <c r="B9" s="30">
        <v>6</v>
      </c>
      <c r="C9" s="34" t="s">
        <v>63</v>
      </c>
      <c r="D9" s="32">
        <v>2.8844954199999998E-2</v>
      </c>
      <c r="E9" s="32">
        <v>0</v>
      </c>
      <c r="F9" s="43">
        <v>11.31407214073333</v>
      </c>
      <c r="G9" s="32">
        <v>2.1125056706666667</v>
      </c>
      <c r="H9" s="32">
        <v>0</v>
      </c>
      <c r="I9" s="33">
        <v>0</v>
      </c>
      <c r="J9" s="33">
        <v>0</v>
      </c>
      <c r="K9" s="33">
        <f t="shared" si="0"/>
        <v>13.455422765599998</v>
      </c>
      <c r="L9" s="32">
        <v>0</v>
      </c>
    </row>
    <row r="10" spans="2:12" x14ac:dyDescent="0.35">
      <c r="B10" s="30">
        <v>7</v>
      </c>
      <c r="C10" s="34" t="s">
        <v>64</v>
      </c>
      <c r="D10" s="32">
        <v>0.14195880510000003</v>
      </c>
      <c r="E10" s="32">
        <v>0</v>
      </c>
      <c r="F10" s="43">
        <v>26.99046985439999</v>
      </c>
      <c r="G10" s="32">
        <v>3.4335098657666672</v>
      </c>
      <c r="H10" s="32">
        <v>0</v>
      </c>
      <c r="I10" s="33">
        <v>0</v>
      </c>
      <c r="J10" s="33">
        <v>0</v>
      </c>
      <c r="K10" s="33">
        <f t="shared" si="0"/>
        <v>30.565938525266656</v>
      </c>
      <c r="L10" s="32">
        <v>0</v>
      </c>
    </row>
    <row r="11" spans="2:12" x14ac:dyDescent="0.35">
      <c r="B11" s="30">
        <v>8</v>
      </c>
      <c r="C11" s="31" t="s">
        <v>65</v>
      </c>
      <c r="D11" s="32">
        <v>3.6371377433333331E-2</v>
      </c>
      <c r="E11" s="32">
        <v>0</v>
      </c>
      <c r="F11" s="43">
        <v>0.14919828683333333</v>
      </c>
      <c r="G11" s="32">
        <v>2.4128985333333329E-3</v>
      </c>
      <c r="H11" s="32">
        <v>0</v>
      </c>
      <c r="I11" s="33">
        <v>0</v>
      </c>
      <c r="J11" s="33">
        <v>0</v>
      </c>
      <c r="K11" s="33">
        <f t="shared" si="0"/>
        <v>0.1879825628</v>
      </c>
      <c r="L11" s="32">
        <v>0</v>
      </c>
    </row>
    <row r="12" spans="2:12" x14ac:dyDescent="0.35">
      <c r="B12" s="30">
        <v>9</v>
      </c>
      <c r="C12" s="31" t="s">
        <v>66</v>
      </c>
      <c r="D12" s="32">
        <v>0</v>
      </c>
      <c r="E12" s="32">
        <v>0</v>
      </c>
      <c r="F12" s="43">
        <v>4.6719467000000004E-3</v>
      </c>
      <c r="G12" s="32">
        <v>5.0304153333333341E-4</v>
      </c>
      <c r="H12" s="32">
        <v>0</v>
      </c>
      <c r="I12" s="33">
        <v>0</v>
      </c>
      <c r="J12" s="33">
        <v>0</v>
      </c>
      <c r="K12" s="33">
        <f t="shared" si="0"/>
        <v>5.1749882333333337E-3</v>
      </c>
      <c r="L12" s="32">
        <v>0</v>
      </c>
    </row>
    <row r="13" spans="2:12" x14ac:dyDescent="0.35">
      <c r="B13" s="30">
        <v>10</v>
      </c>
      <c r="C13" s="34" t="s">
        <v>67</v>
      </c>
      <c r="D13" s="32">
        <v>1.8062524766666664E-2</v>
      </c>
      <c r="E13" s="32">
        <v>0</v>
      </c>
      <c r="F13" s="43">
        <v>5.8466501673333324</v>
      </c>
      <c r="G13" s="32">
        <v>5.3169229178666662</v>
      </c>
      <c r="H13" s="32">
        <v>0</v>
      </c>
      <c r="I13" s="33">
        <v>0</v>
      </c>
      <c r="J13" s="33">
        <v>0</v>
      </c>
      <c r="K13" s="33">
        <f t="shared" si="0"/>
        <v>11.181635609966666</v>
      </c>
      <c r="L13" s="32">
        <v>0</v>
      </c>
    </row>
    <row r="14" spans="2:12" x14ac:dyDescent="0.35">
      <c r="B14" s="30">
        <v>11</v>
      </c>
      <c r="C14" s="34" t="s">
        <v>68</v>
      </c>
      <c r="D14" s="32">
        <v>3.7916527798000006</v>
      </c>
      <c r="E14" s="32">
        <v>0</v>
      </c>
      <c r="F14" s="43">
        <v>288.12170213316688</v>
      </c>
      <c r="G14" s="32">
        <v>65.644093295266615</v>
      </c>
      <c r="H14" s="32">
        <v>0</v>
      </c>
      <c r="I14" s="33">
        <v>0</v>
      </c>
      <c r="J14" s="33">
        <v>0</v>
      </c>
      <c r="K14" s="33">
        <f t="shared" si="0"/>
        <v>357.5574482082335</v>
      </c>
      <c r="L14" s="32">
        <v>0</v>
      </c>
    </row>
    <row r="15" spans="2:12" x14ac:dyDescent="0.35">
      <c r="B15" s="30">
        <v>12</v>
      </c>
      <c r="C15" s="34" t="s">
        <v>69</v>
      </c>
      <c r="D15" s="32">
        <v>0.58847071913333326</v>
      </c>
      <c r="E15" s="32">
        <v>0</v>
      </c>
      <c r="F15" s="43">
        <v>54.066762473933409</v>
      </c>
      <c r="G15" s="32">
        <v>9.3933543845333318</v>
      </c>
      <c r="H15" s="32">
        <v>0</v>
      </c>
      <c r="I15" s="33">
        <v>0</v>
      </c>
      <c r="J15" s="33">
        <v>0</v>
      </c>
      <c r="K15" s="33">
        <f t="shared" si="0"/>
        <v>64.048587577600074</v>
      </c>
      <c r="L15" s="32">
        <v>0</v>
      </c>
    </row>
    <row r="16" spans="2:12" x14ac:dyDescent="0.35">
      <c r="B16" s="30">
        <v>13</v>
      </c>
      <c r="C16" s="34" t="s">
        <v>70</v>
      </c>
      <c r="D16" s="32">
        <v>7.5361349200000011E-2</v>
      </c>
      <c r="E16" s="32">
        <v>0</v>
      </c>
      <c r="F16" s="43">
        <v>3.9206305859000024</v>
      </c>
      <c r="G16" s="32">
        <v>0.63903787273333335</v>
      </c>
      <c r="H16" s="32">
        <v>0</v>
      </c>
      <c r="I16" s="33">
        <v>0</v>
      </c>
      <c r="J16" s="33">
        <v>0</v>
      </c>
      <c r="K16" s="33">
        <f t="shared" si="0"/>
        <v>4.6350298078333356</v>
      </c>
      <c r="L16" s="32">
        <v>0</v>
      </c>
    </row>
    <row r="17" spans="2:12" x14ac:dyDescent="0.35">
      <c r="B17" s="30">
        <v>14</v>
      </c>
      <c r="C17" s="34" t="s">
        <v>71</v>
      </c>
      <c r="D17" s="32">
        <v>4.4064540166666659E-2</v>
      </c>
      <c r="E17" s="32">
        <v>0</v>
      </c>
      <c r="F17" s="43">
        <v>3.4977831293666677</v>
      </c>
      <c r="G17" s="32">
        <v>1.4084669901666669</v>
      </c>
      <c r="H17" s="32">
        <v>0</v>
      </c>
      <c r="I17" s="33">
        <v>0</v>
      </c>
      <c r="J17" s="33">
        <v>0</v>
      </c>
      <c r="K17" s="33">
        <f t="shared" si="0"/>
        <v>4.950314659700001</v>
      </c>
      <c r="L17" s="32">
        <v>0</v>
      </c>
    </row>
    <row r="18" spans="2:12" x14ac:dyDescent="0.35">
      <c r="B18" s="30">
        <v>15</v>
      </c>
      <c r="C18" s="34" t="s">
        <v>72</v>
      </c>
      <c r="D18" s="32">
        <v>0.16327969130000003</v>
      </c>
      <c r="E18" s="32">
        <v>0</v>
      </c>
      <c r="F18" s="43">
        <v>23.482779596533366</v>
      </c>
      <c r="G18" s="32">
        <v>3.3809545657333335</v>
      </c>
      <c r="H18" s="32">
        <v>0</v>
      </c>
      <c r="I18" s="33">
        <v>0</v>
      </c>
      <c r="J18" s="33">
        <v>0</v>
      </c>
      <c r="K18" s="33">
        <f t="shared" si="0"/>
        <v>27.0270138535667</v>
      </c>
      <c r="L18" s="32">
        <v>0</v>
      </c>
    </row>
    <row r="19" spans="2:12" x14ac:dyDescent="0.35">
      <c r="B19" s="30">
        <v>16</v>
      </c>
      <c r="C19" s="34" t="s">
        <v>73</v>
      </c>
      <c r="D19" s="32">
        <v>2.9221164780333342</v>
      </c>
      <c r="E19" s="32">
        <v>0</v>
      </c>
      <c r="F19" s="43">
        <v>155.7618690181335</v>
      </c>
      <c r="G19" s="32">
        <v>41.803053284599962</v>
      </c>
      <c r="H19" s="32">
        <v>0</v>
      </c>
      <c r="I19" s="33">
        <v>0</v>
      </c>
      <c r="J19" s="33">
        <v>0</v>
      </c>
      <c r="K19" s="33">
        <f t="shared" si="0"/>
        <v>200.4870387807668</v>
      </c>
      <c r="L19" s="32">
        <v>0</v>
      </c>
    </row>
    <row r="20" spans="2:12" x14ac:dyDescent="0.35">
      <c r="B20" s="30">
        <v>17</v>
      </c>
      <c r="C20" s="34" t="s">
        <v>74</v>
      </c>
      <c r="D20" s="32">
        <v>0.22545488449999998</v>
      </c>
      <c r="E20" s="32">
        <v>0</v>
      </c>
      <c r="F20" s="43">
        <v>11.0755027093</v>
      </c>
      <c r="G20" s="32">
        <v>2.6784159153666662</v>
      </c>
      <c r="H20" s="32">
        <v>0</v>
      </c>
      <c r="I20" s="33">
        <v>0</v>
      </c>
      <c r="J20" s="33">
        <v>0</v>
      </c>
      <c r="K20" s="33">
        <f t="shared" si="0"/>
        <v>13.979373509166667</v>
      </c>
      <c r="L20" s="32">
        <v>0</v>
      </c>
    </row>
    <row r="21" spans="2:12" x14ac:dyDescent="0.35">
      <c r="B21" s="30">
        <v>18</v>
      </c>
      <c r="C21" s="34" t="s">
        <v>108</v>
      </c>
      <c r="D21" s="32">
        <v>0</v>
      </c>
      <c r="E21" s="32">
        <v>0</v>
      </c>
      <c r="F21" s="43">
        <v>4.2063894799999994E-2</v>
      </c>
      <c r="G21" s="32">
        <v>0</v>
      </c>
      <c r="H21" s="32">
        <v>0</v>
      </c>
      <c r="I21" s="32">
        <v>0</v>
      </c>
      <c r="J21" s="32">
        <v>0</v>
      </c>
      <c r="K21" s="33">
        <f t="shared" si="0"/>
        <v>4.2063894799999994E-2</v>
      </c>
      <c r="L21" s="32">
        <v>0</v>
      </c>
    </row>
    <row r="22" spans="2:12" x14ac:dyDescent="0.35">
      <c r="B22" s="30">
        <v>19</v>
      </c>
      <c r="C22" s="31" t="s">
        <v>95</v>
      </c>
      <c r="D22" s="32">
        <v>0</v>
      </c>
      <c r="E22" s="32">
        <v>0</v>
      </c>
      <c r="F22" s="43">
        <v>0</v>
      </c>
      <c r="G22" s="32">
        <v>0</v>
      </c>
      <c r="H22" s="32">
        <v>0</v>
      </c>
      <c r="I22" s="33">
        <v>0</v>
      </c>
      <c r="J22" s="33">
        <v>0</v>
      </c>
      <c r="K22" s="33">
        <f t="shared" si="0"/>
        <v>0</v>
      </c>
      <c r="L22" s="32">
        <v>0</v>
      </c>
    </row>
    <row r="23" spans="2:12" x14ac:dyDescent="0.35">
      <c r="B23" s="30">
        <v>20</v>
      </c>
      <c r="C23" s="34" t="s">
        <v>75</v>
      </c>
      <c r="D23" s="32">
        <v>0.62840484386666695</v>
      </c>
      <c r="E23" s="32">
        <v>0</v>
      </c>
      <c r="F23" s="43">
        <v>91.414125100766725</v>
      </c>
      <c r="G23" s="32">
        <v>18.599225788633309</v>
      </c>
      <c r="H23" s="32">
        <v>0</v>
      </c>
      <c r="I23" s="33">
        <v>0</v>
      </c>
      <c r="J23" s="33">
        <v>0</v>
      </c>
      <c r="K23" s="33">
        <f t="shared" si="0"/>
        <v>110.64175573326669</v>
      </c>
      <c r="L23" s="32">
        <v>0</v>
      </c>
    </row>
    <row r="24" spans="2:12" x14ac:dyDescent="0.35">
      <c r="B24" s="30">
        <v>21</v>
      </c>
      <c r="C24" s="34" t="s">
        <v>76</v>
      </c>
      <c r="D24" s="32">
        <v>34.543681937633274</v>
      </c>
      <c r="E24" s="32">
        <v>0</v>
      </c>
      <c r="F24" s="43">
        <v>779.5559963256992</v>
      </c>
      <c r="G24" s="32">
        <v>178.59387918823359</v>
      </c>
      <c r="H24" s="32">
        <v>0</v>
      </c>
      <c r="I24" s="33">
        <v>0</v>
      </c>
      <c r="J24" s="33">
        <v>0</v>
      </c>
      <c r="K24" s="33">
        <f t="shared" si="0"/>
        <v>992.69355745156611</v>
      </c>
      <c r="L24" s="32">
        <v>0</v>
      </c>
    </row>
    <row r="25" spans="2:12" x14ac:dyDescent="0.35">
      <c r="B25" s="30">
        <v>22</v>
      </c>
      <c r="C25" s="31" t="s">
        <v>77</v>
      </c>
      <c r="D25" s="32">
        <v>0</v>
      </c>
      <c r="E25" s="32">
        <v>0</v>
      </c>
      <c r="F25" s="43">
        <v>0.43024146476666664</v>
      </c>
      <c r="G25" s="32">
        <v>3.1724208900000002E-2</v>
      </c>
      <c r="H25" s="32">
        <v>0</v>
      </c>
      <c r="I25" s="33">
        <v>0</v>
      </c>
      <c r="J25" s="33">
        <v>0</v>
      </c>
      <c r="K25" s="33">
        <f t="shared" si="0"/>
        <v>0.46196567366666663</v>
      </c>
      <c r="L25" s="32">
        <v>0</v>
      </c>
    </row>
    <row r="26" spans="2:12" x14ac:dyDescent="0.35">
      <c r="B26" s="30">
        <v>23</v>
      </c>
      <c r="C26" s="34" t="s">
        <v>78</v>
      </c>
      <c r="D26" s="32">
        <v>5.2038980999999989E-3</v>
      </c>
      <c r="E26" s="32">
        <v>0</v>
      </c>
      <c r="F26" s="43">
        <v>0.73041413186666659</v>
      </c>
      <c r="G26" s="32">
        <v>3.8595224200000007E-2</v>
      </c>
      <c r="H26" s="32">
        <v>0</v>
      </c>
      <c r="I26" s="33">
        <v>0</v>
      </c>
      <c r="J26" s="33">
        <v>0</v>
      </c>
      <c r="K26" s="33">
        <f t="shared" si="0"/>
        <v>0.77421325416666664</v>
      </c>
      <c r="L26" s="32">
        <v>0</v>
      </c>
    </row>
    <row r="27" spans="2:12" x14ac:dyDescent="0.35">
      <c r="B27" s="30">
        <v>24</v>
      </c>
      <c r="C27" s="31" t="s">
        <v>79</v>
      </c>
      <c r="D27" s="32">
        <v>0</v>
      </c>
      <c r="E27" s="32">
        <v>0</v>
      </c>
      <c r="F27" s="43">
        <v>0.39137739393333343</v>
      </c>
      <c r="G27" s="32">
        <v>0</v>
      </c>
      <c r="H27" s="32">
        <v>0</v>
      </c>
      <c r="I27" s="33">
        <v>0</v>
      </c>
      <c r="J27" s="33">
        <v>0</v>
      </c>
      <c r="K27" s="33">
        <f t="shared" si="0"/>
        <v>0.39137739393333343</v>
      </c>
      <c r="L27" s="32">
        <v>0</v>
      </c>
    </row>
    <row r="28" spans="2:12" x14ac:dyDescent="0.35">
      <c r="B28" s="30">
        <v>25</v>
      </c>
      <c r="C28" s="31" t="s">
        <v>80</v>
      </c>
      <c r="D28" s="32">
        <v>0</v>
      </c>
      <c r="E28" s="32">
        <v>0</v>
      </c>
      <c r="F28" s="43">
        <v>0.17589790516666667</v>
      </c>
      <c r="G28" s="32">
        <v>2.0572303999999994E-3</v>
      </c>
      <c r="H28" s="32">
        <v>0</v>
      </c>
      <c r="I28" s="33">
        <v>0</v>
      </c>
      <c r="J28" s="33">
        <v>0</v>
      </c>
      <c r="K28" s="33">
        <f t="shared" si="0"/>
        <v>0.17795513556666667</v>
      </c>
      <c r="L28" s="32">
        <v>0</v>
      </c>
    </row>
    <row r="29" spans="2:12" x14ac:dyDescent="0.35">
      <c r="B29" s="30">
        <v>26</v>
      </c>
      <c r="C29" s="34" t="s">
        <v>81</v>
      </c>
      <c r="D29" s="32">
        <v>1.3872405434999999</v>
      </c>
      <c r="E29" s="32">
        <v>0</v>
      </c>
      <c r="F29" s="43">
        <v>102.96115602330018</v>
      </c>
      <c r="G29" s="32">
        <v>19.309361658133312</v>
      </c>
      <c r="H29" s="32">
        <v>0</v>
      </c>
      <c r="I29" s="33">
        <v>0</v>
      </c>
      <c r="J29" s="33">
        <v>0</v>
      </c>
      <c r="K29" s="33">
        <f t="shared" si="0"/>
        <v>123.65775822493349</v>
      </c>
      <c r="L29" s="32">
        <v>0</v>
      </c>
    </row>
    <row r="30" spans="2:12" x14ac:dyDescent="0.35">
      <c r="B30" s="30">
        <v>27</v>
      </c>
      <c r="C30" s="34" t="s">
        <v>82</v>
      </c>
      <c r="D30" s="32">
        <v>0.1467759991</v>
      </c>
      <c r="E30" s="32">
        <v>0</v>
      </c>
      <c r="F30" s="43">
        <v>22.721919280433276</v>
      </c>
      <c r="G30" s="32">
        <v>6.4093615586999997</v>
      </c>
      <c r="H30" s="32">
        <v>0</v>
      </c>
      <c r="I30" s="33">
        <v>0</v>
      </c>
      <c r="J30" s="33">
        <v>0</v>
      </c>
      <c r="K30" s="33">
        <f t="shared" si="0"/>
        <v>29.278056838233276</v>
      </c>
      <c r="L30" s="32">
        <v>0</v>
      </c>
    </row>
    <row r="31" spans="2:12" x14ac:dyDescent="0.35">
      <c r="B31" s="30">
        <v>28</v>
      </c>
      <c r="C31" s="34" t="s">
        <v>22</v>
      </c>
      <c r="D31" s="32">
        <v>1.1484484752666664</v>
      </c>
      <c r="E31" s="32">
        <v>0</v>
      </c>
      <c r="F31" s="43">
        <v>50.816906527033332</v>
      </c>
      <c r="G31" s="32">
        <v>7.4457998802666658</v>
      </c>
      <c r="H31" s="32">
        <v>0</v>
      </c>
      <c r="I31" s="33">
        <v>0</v>
      </c>
      <c r="J31" s="33">
        <v>0</v>
      </c>
      <c r="K31" s="33">
        <f t="shared" si="0"/>
        <v>59.411154882566663</v>
      </c>
      <c r="L31" s="32">
        <v>0</v>
      </c>
    </row>
    <row r="32" spans="2:12" x14ac:dyDescent="0.35">
      <c r="B32" s="30">
        <v>29</v>
      </c>
      <c r="C32" s="34" t="s">
        <v>83</v>
      </c>
      <c r="D32" s="32">
        <v>1.6479761099999997E-2</v>
      </c>
      <c r="E32" s="32">
        <v>0</v>
      </c>
      <c r="F32" s="43">
        <v>2.0863851697000002</v>
      </c>
      <c r="G32" s="32">
        <v>5.0317030933333347E-2</v>
      </c>
      <c r="H32" s="32">
        <v>0</v>
      </c>
      <c r="I32" s="33">
        <v>0</v>
      </c>
      <c r="J32" s="33">
        <v>0</v>
      </c>
      <c r="K32" s="33">
        <f t="shared" si="0"/>
        <v>2.1531819617333334</v>
      </c>
      <c r="L32" s="32">
        <v>0</v>
      </c>
    </row>
    <row r="33" spans="2:12" x14ac:dyDescent="0.35">
      <c r="B33" s="30">
        <v>30</v>
      </c>
      <c r="C33" s="34" t="s">
        <v>84</v>
      </c>
      <c r="D33" s="32">
        <v>0.79548930700000031</v>
      </c>
      <c r="E33" s="32">
        <v>0</v>
      </c>
      <c r="F33" s="43">
        <v>83.633825103699991</v>
      </c>
      <c r="G33" s="32">
        <v>20.706718365533341</v>
      </c>
      <c r="H33" s="32">
        <v>0</v>
      </c>
      <c r="I33" s="33">
        <v>0</v>
      </c>
      <c r="J33" s="33">
        <v>0</v>
      </c>
      <c r="K33" s="33">
        <f t="shared" si="0"/>
        <v>105.13603277623332</v>
      </c>
      <c r="L33" s="32">
        <v>0</v>
      </c>
    </row>
    <row r="34" spans="2:12" x14ac:dyDescent="0.35">
      <c r="B34" s="30">
        <v>31</v>
      </c>
      <c r="C34" s="34" t="s">
        <v>85</v>
      </c>
      <c r="D34" s="32">
        <v>0.68265526123333342</v>
      </c>
      <c r="E34" s="32">
        <v>0</v>
      </c>
      <c r="F34" s="43">
        <v>76.219341835866842</v>
      </c>
      <c r="G34" s="32">
        <v>11.599107429133342</v>
      </c>
      <c r="H34" s="32">
        <v>0</v>
      </c>
      <c r="I34" s="33">
        <v>0</v>
      </c>
      <c r="J34" s="33">
        <v>0</v>
      </c>
      <c r="K34" s="33">
        <f t="shared" si="0"/>
        <v>88.501104526233519</v>
      </c>
      <c r="L34" s="32">
        <v>0</v>
      </c>
    </row>
    <row r="35" spans="2:12" x14ac:dyDescent="0.35">
      <c r="B35" s="30">
        <v>32</v>
      </c>
      <c r="C35" s="31" t="s">
        <v>86</v>
      </c>
      <c r="D35" s="32">
        <v>0</v>
      </c>
      <c r="E35" s="32">
        <v>0</v>
      </c>
      <c r="F35" s="43">
        <v>1.0976167579</v>
      </c>
      <c r="G35" s="32">
        <v>7.4298923333333336E-3</v>
      </c>
      <c r="H35" s="32">
        <v>0</v>
      </c>
      <c r="I35" s="33">
        <v>0</v>
      </c>
      <c r="J35" s="33">
        <v>0</v>
      </c>
      <c r="K35" s="33">
        <f t="shared" si="0"/>
        <v>1.1050466502333334</v>
      </c>
      <c r="L35" s="32">
        <v>0</v>
      </c>
    </row>
    <row r="36" spans="2:12" x14ac:dyDescent="0.35">
      <c r="B36" s="30">
        <v>33</v>
      </c>
      <c r="C36" s="34" t="s">
        <v>87</v>
      </c>
      <c r="D36" s="32">
        <v>2.1303970749333327</v>
      </c>
      <c r="E36" s="32">
        <v>0</v>
      </c>
      <c r="F36" s="43">
        <v>128.23575751493328</v>
      </c>
      <c r="G36" s="32">
        <v>22.092625115233322</v>
      </c>
      <c r="H36" s="32">
        <v>0</v>
      </c>
      <c r="I36" s="33">
        <v>0</v>
      </c>
      <c r="J36" s="33">
        <v>0</v>
      </c>
      <c r="K36" s="33">
        <f t="shared" si="0"/>
        <v>152.45877970509994</v>
      </c>
      <c r="L36" s="32">
        <v>0</v>
      </c>
    </row>
    <row r="37" spans="2:12" x14ac:dyDescent="0.35">
      <c r="B37" s="30">
        <v>34</v>
      </c>
      <c r="C37" s="34" t="s">
        <v>88</v>
      </c>
      <c r="D37" s="32">
        <v>0.42837033270000002</v>
      </c>
      <c r="E37" s="32">
        <v>0</v>
      </c>
      <c r="F37" s="43">
        <v>59.177698597500083</v>
      </c>
      <c r="G37" s="32">
        <v>5.8345215376333348</v>
      </c>
      <c r="H37" s="32">
        <v>0</v>
      </c>
      <c r="I37" s="33">
        <v>0</v>
      </c>
      <c r="J37" s="33">
        <v>0</v>
      </c>
      <c r="K37" s="33">
        <f t="shared" si="0"/>
        <v>65.440590467833417</v>
      </c>
      <c r="L37" s="32">
        <v>0</v>
      </c>
    </row>
    <row r="38" spans="2:12" x14ac:dyDescent="0.35">
      <c r="B38" s="30">
        <v>35</v>
      </c>
      <c r="C38" s="34" t="s">
        <v>89</v>
      </c>
      <c r="D38" s="32">
        <v>0</v>
      </c>
      <c r="E38" s="32">
        <v>0</v>
      </c>
      <c r="F38" s="43">
        <v>0.19614772716666673</v>
      </c>
      <c r="G38" s="32">
        <v>7.9042329333333331E-3</v>
      </c>
      <c r="H38" s="32">
        <v>0</v>
      </c>
      <c r="I38" s="33">
        <v>0</v>
      </c>
      <c r="J38" s="33">
        <v>0</v>
      </c>
      <c r="K38" s="33">
        <f t="shared" si="0"/>
        <v>0.20405196010000007</v>
      </c>
      <c r="L38" s="32">
        <v>0</v>
      </c>
    </row>
    <row r="39" spans="2:12" x14ac:dyDescent="0.35">
      <c r="B39" s="30">
        <v>36</v>
      </c>
      <c r="C39" s="34" t="s">
        <v>90</v>
      </c>
      <c r="D39" s="32">
        <v>3.4752946180666684</v>
      </c>
      <c r="E39" s="32">
        <v>0</v>
      </c>
      <c r="F39" s="43">
        <v>199.01291336686634</v>
      </c>
      <c r="G39" s="32">
        <v>39.413742044233231</v>
      </c>
      <c r="H39" s="32">
        <v>0</v>
      </c>
      <c r="I39" s="33">
        <v>0</v>
      </c>
      <c r="J39" s="33">
        <v>0</v>
      </c>
      <c r="K39" s="33">
        <f t="shared" si="0"/>
        <v>241.90195002916624</v>
      </c>
      <c r="L39" s="32">
        <v>0</v>
      </c>
    </row>
    <row r="40" spans="2:12" x14ac:dyDescent="0.35">
      <c r="B40" s="30">
        <v>37</v>
      </c>
      <c r="C40" s="34" t="s">
        <v>91</v>
      </c>
      <c r="D40" s="32">
        <v>1.2847177233333333E-2</v>
      </c>
      <c r="E40" s="32">
        <v>0</v>
      </c>
      <c r="F40" s="43">
        <v>9.6086312181000046</v>
      </c>
      <c r="G40" s="32">
        <v>1.2871141021999999</v>
      </c>
      <c r="H40" s="32">
        <v>0</v>
      </c>
      <c r="I40" s="33">
        <v>0</v>
      </c>
      <c r="J40" s="33">
        <v>0</v>
      </c>
      <c r="K40" s="33">
        <f t="shared" si="0"/>
        <v>10.908592497533338</v>
      </c>
      <c r="L40" s="32">
        <v>0</v>
      </c>
    </row>
    <row r="41" spans="2:12" x14ac:dyDescent="0.35">
      <c r="B41" s="30">
        <v>38</v>
      </c>
      <c r="C41" s="34" t="s">
        <v>92</v>
      </c>
      <c r="D41" s="32">
        <v>0.8550774546333334</v>
      </c>
      <c r="E41" s="32">
        <v>0</v>
      </c>
      <c r="F41" s="43">
        <v>98.159676664966909</v>
      </c>
      <c r="G41" s="32">
        <v>20.14695386673332</v>
      </c>
      <c r="H41" s="32">
        <v>0</v>
      </c>
      <c r="I41" s="33">
        <v>0</v>
      </c>
      <c r="J41" s="33">
        <v>0</v>
      </c>
      <c r="K41" s="33">
        <f t="shared" si="0"/>
        <v>119.16170798633357</v>
      </c>
      <c r="L41" s="32">
        <v>0</v>
      </c>
    </row>
    <row r="42" spans="2:12" s="38" customFormat="1" x14ac:dyDescent="0.35">
      <c r="B42" s="35" t="s">
        <v>93</v>
      </c>
      <c r="C42" s="36"/>
      <c r="D42" s="37">
        <f>SUM(D4:D41)</f>
        <v>54.677842894899939</v>
      </c>
      <c r="E42" s="37">
        <f t="shared" ref="E42:L42" si="1">SUM(E4:E41)</f>
        <v>0</v>
      </c>
      <c r="F42" s="37">
        <f t="shared" si="1"/>
        <v>2328.8977115008661</v>
      </c>
      <c r="G42" s="37">
        <f t="shared" si="1"/>
        <v>490.99522347000016</v>
      </c>
      <c r="H42" s="37">
        <f t="shared" si="1"/>
        <v>0</v>
      </c>
      <c r="I42" s="37">
        <f t="shared" si="1"/>
        <v>0</v>
      </c>
      <c r="J42" s="37">
        <f t="shared" si="1"/>
        <v>0</v>
      </c>
      <c r="K42" s="37">
        <f t="shared" si="1"/>
        <v>2874.5707778657661</v>
      </c>
      <c r="L42" s="37">
        <f t="shared" si="1"/>
        <v>0</v>
      </c>
    </row>
    <row r="43" spans="2:12" x14ac:dyDescent="0.35">
      <c r="B43" t="s">
        <v>94</v>
      </c>
      <c r="D43" s="41"/>
      <c r="F43" s="41"/>
      <c r="G43" s="41"/>
      <c r="I43" s="39"/>
      <c r="J43" s="39"/>
      <c r="K43" s="41"/>
    </row>
    <row r="44" spans="2:12" s="39" customFormat="1" x14ac:dyDescent="0.35">
      <c r="D44" s="45"/>
      <c r="F44" s="45"/>
      <c r="G44" s="45"/>
      <c r="K44" s="45"/>
    </row>
    <row r="45" spans="2:12" x14ac:dyDescent="0.35">
      <c r="D45" s="77"/>
      <c r="G45" s="77"/>
      <c r="I45" s="39"/>
      <c r="J45" s="39"/>
      <c r="K45" s="39"/>
      <c r="L45" s="39"/>
    </row>
    <row r="46" spans="2:12" x14ac:dyDescent="0.35">
      <c r="D46" s="39"/>
      <c r="E46" s="39"/>
      <c r="F46" s="39"/>
      <c r="G46" s="39"/>
      <c r="I46" s="39"/>
      <c r="J46" s="39"/>
      <c r="K46" s="39"/>
      <c r="L46" s="39"/>
    </row>
    <row r="47" spans="2:12" x14ac:dyDescent="0.35">
      <c r="D47" s="39"/>
      <c r="E47" s="39"/>
      <c r="F47" s="39"/>
      <c r="G47" s="39"/>
      <c r="H47" s="41"/>
      <c r="I47" s="39"/>
      <c r="J47" s="39"/>
      <c r="K47" s="39"/>
      <c r="L47" s="39"/>
    </row>
    <row r="48" spans="2:12" x14ac:dyDescent="0.35">
      <c r="D48" s="40"/>
      <c r="E48" s="40"/>
      <c r="F48" s="40"/>
      <c r="G48" s="40"/>
      <c r="H48" s="40"/>
      <c r="I48" s="41"/>
      <c r="J48" s="41"/>
      <c r="K48" s="40"/>
      <c r="L48" s="40"/>
    </row>
    <row r="49" spans="11:11" x14ac:dyDescent="0.35">
      <c r="K49" s="42"/>
    </row>
    <row r="50" spans="11:11" x14ac:dyDescent="0.35">
      <c r="K50" s="42"/>
    </row>
  </sheetData>
  <mergeCells count="2">
    <mergeCell ref="B1:L1"/>
    <mergeCell ref="B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 UT wise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Sadath Khan</cp:lastModifiedBy>
  <dcterms:created xsi:type="dcterms:W3CDTF">2014-04-10T12:10:22Z</dcterms:created>
  <dcterms:modified xsi:type="dcterms:W3CDTF">2025-05-12T09:30:05Z</dcterms:modified>
</cp:coreProperties>
</file>